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276\Desktop\20240315【確認事項送付：319 17時〆】R４財政状況資料集の作成について 34坂祝町\"/>
    </mc:Choice>
  </mc:AlternateContent>
  <bookViews>
    <workbookView xWindow="0" yWindow="0" windowWidth="21570" windowHeight="91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<sst xmlns="http://schemas.openxmlformats.org/spreadsheetml/2006/main" count="1140" uniqueCount="596">
  <si>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</si>
  <si>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</si>
  <si>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</si>
  <si>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</si>
  <si>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</si>
  <si>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</si>
  <si>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</si>
  <si>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</si>
  <si>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</si>
  <si>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</si>
  <si>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</si>
  <si>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</si>
  <si>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</si>
  <si>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</si>
  <si>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</si>
  <si>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</si>
  <si>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</si>
  <si>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</si>
  <si>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</si>
  <si>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</si>
  <si>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</si>
  <si>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</si>
  <si>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</si>
  <si>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</si>
  <si>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</si>
  <si>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</si>
  <si>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</si>
  <si>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</si>
  <si>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</si>
  <si>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</si>
  <si>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</si>
  <si>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</si>
  <si>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</si>
  <si>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</si>
  <si>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</si>
  <si>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</si>
  <si>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</si>
  <si>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</si>
  <si>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</si>
  <si>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</si>
  <si>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</si>
  <si>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</si>
  <si>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</si>
  <si>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</si>
  <si>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</si>
  <si>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</si>
  <si>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</si>
  <si>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</si>
  <si>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</si>
  <si>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</si>
  <si>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</si>
  <si>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</si>
  <si>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</si>
  <si>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</si>
  <si>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</si>
  <si>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</si>
  <si>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</si>
  <si>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</si>
  <si>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</si>
  <si>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</si>
  <si>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</si>
  <si>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</si>
  <si>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</si>
  <si>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</si>
  <si>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</si>
  <si>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</si>
  <si>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</si>
  <si>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</si>
  <si>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</si>
  <si>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</si>
  <si>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</si>
  <si>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</si>
  <si>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</si>
  <si>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</si>
  <si>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</si>
  <si>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</si>
  <si>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</si>
  <si>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</si>
  <si>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</si>
  <si>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</si>
  <si>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</si>
  <si>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</si>
  <si>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</si>
  <si>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</si>
  <si>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</si>
  <si>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</si>
  <si>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Ⅱ－１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</si>
  <si>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</si>
  <si>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</si>
  <si>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</si>
  <si>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</si>
  <si>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</si>
  <si>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</si>
  <si>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</si>
  <si>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</si>
  <si>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</si>
  <si>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</si>
  <si>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</si>
  <si>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</si>
  <si>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坂祝町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</si>
  <si>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</si>
  <si>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</si>
  <si>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</si>
  <si>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</si>
  <si>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</si>
  <si>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</si>
  <si>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</si>
  <si>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</si>
  <si>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</si>
  <si>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</si>
  <si>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</si>
  <si>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</si>
  <si>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</si>
  <si>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</si>
  <si>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</si>
  <si>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</si>
  <si>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</si>
  <si>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</si>
  <si>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</si>
  <si>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</si>
  <si>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</si>
  <si>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</si>
  <si>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</si>
  <si>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</si>
  <si>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</si>
  <si>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</si>
  <si>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</si>
  <si>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</si>
  <si>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</si>
  <si>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</si>
  <si>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</si>
  <si>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</si>
  <si>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</si>
  <si>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</si>
  <si>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</si>
  <si>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</si>
  <si>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</si>
  <si>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</si>
  <si>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</si>
  <si>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</si>
  <si>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</si>
  <si>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</si>
  <si>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</si>
  <si>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</si>
  <si>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</si>
  <si>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</si>
  <si>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</si>
  <si>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</si>
  <si>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</si>
  <si>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</si>
  <si>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</si>
  <si>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</si>
  <si>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</si>
  <si>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</si>
  <si>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</si>
  <si>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</si>
  <si>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</si>
  <si>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</si>
  <si>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-0.1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</si>
  <si>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</si>
  <si>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</si>
  <si>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</si>
  <si>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</si>
  <si>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</si>
  <si>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</si>
  <si>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</si>
  <si>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</si>
  <si>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</si>
  <si>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</si>
  <si>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</si>
  <si>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</si>
  <si>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</si>
  <si>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</si>
  <si>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</si>
  <si>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</si>
  <si>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</si>
  <si>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</si>
  <si>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</si>
  <si>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</si>
  <si>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</si>
  <si>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</si>
  <si>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</si>
  <si>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</si>
  <si>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</si>
  <si>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</si>
  <si>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</si>
  <si>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</si>
  <si>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</si>
  <si>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</si>
  <si>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</si>
  <si>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</si>
  <si>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</si>
  <si>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</si>
  <si>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</si>
  <si>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</si>
  <si>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</si>
  <si>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</si>
  <si>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</si>
  <si>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</si>
  <si>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</si>
  <si>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</si>
  <si>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</si>
  <si>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</si>
  <si>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</si>
  <si>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</si>
  <si>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</si>
  <si>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</si>
  <si>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</si>
  <si>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</si>
  <si>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</si>
  <si>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</si>
  <si>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</si>
  <si>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</si>
  <si>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</si>
  <si>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</si>
  <si>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</si>
  <si>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</si>
  <si>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</si>
  <si>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</si>
  <si>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</si>
  <si>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</si>
  <si>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</si>
  <si>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岐阜県坂祝町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</si>
  <si>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</si>
  <si>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</si>
  <si>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</si>
  <si>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</si>
  <si>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</si>
  <si>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</si>
  <si>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</si>
  <si>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</si>
  <si>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</si>
  <si>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</si>
  <si>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</si>
  <si>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</si>
  <si>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</si>
  <si>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</si>
  <si>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</si>
  <si>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</si>
  <si>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</si>
  <si>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</si>
  <si>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</si>
  <si>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</si>
  <si>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</si>
  <si>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</si>
  <si>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</si>
  <si>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</si>
  <si>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</si>
  <si>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</si>
  <si>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</si>
  <si>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</si>
  <si>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</si>
  <si>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</si>
  <si>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</si>
  <si>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</si>
  <si>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</si>
  <si>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</si>
  <si>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</si>
  <si>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</si>
  <si>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</si>
  <si>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</si>
  <si>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</si>
  <si>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</si>
  <si>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</si>
  <si>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</si>
  <si>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</si>
  <si>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</si>
  <si>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</si>
  <si>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</si>
  <si>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</si>
  <si>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</si>
  <si>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</si>
  <si>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</si>
  <si>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</si>
  <si>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</si>
  <si>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</si>
  <si>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</si>
  <si>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</si>
  <si>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</si>
  <si>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</si>
  <si>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</si>
  <si>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t>
    <phoneticPr fontId="5"/>
  </si>
  <si>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</si>
  <si>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</si>
  <si>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</si>
  <si>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</si>
  <si>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</si>
  <si>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</si>
  <si>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</si>
  <si>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</si>
  <si>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</si>
  <si>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</si>
  <si>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</si>
  <si>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</si>
  <si>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</si>
  <si>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</si>
  <si>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</si>
  <si>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</si>
  <si>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</si>
  <si>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</si>
  <si>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</si>
  <si>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</si>
  <si>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</si>
  <si>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</si>
  <si>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</si>
  <si>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</si>
  <si>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</si>
  <si>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</si>
  <si>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</si>
  <si>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</si>
  <si>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</si>
  <si>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</si>
  <si>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</si>
  <si>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</si>
  <si>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</si>
  <si>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</si>
  <si>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</si>
  <si>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</si>
  <si>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</si>
  <si>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</si>
  <si>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</si>
  <si>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</si>
  <si>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</si>
  <si>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</si>
  <si>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</si>
  <si>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</si>
  <si>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</si>
  <si>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</si>
  <si>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</si>
  <si>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</si>
  <si>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</si>
  <si>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</si>
  <si>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</si>
  <si>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</si>
  <si>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</si>
  <si>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</si>
  <si>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</si>
  <si>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</si>
  <si>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</si>
  <si>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</si>
  <si>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</si>
  <si>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</si>
  <si>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</si>
  <si>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</si>
  <si>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</si>
  <si>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</si>
  <si>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</si>
  <si>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</si>
  <si>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</si>
  <si>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</si>
  <si>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</si>
  <si>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</si>
  <si>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</si>
  <si>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</si>
  <si>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</si>
  <si>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</si>
  <si>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</si>
  <si>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</si>
  <si>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</si>
  <si>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</si>
  <si>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</si>
  <si>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</si>
  <si>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</si>
  <si>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</si>
  <si>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</si>
  <si>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</si>
  <si>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</si>
  <si>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</si>
  <si>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</si>
  <si>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</si>
  <si>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</si>
  <si>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</si>
  <si>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</si>
  <si>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</si>
  <si>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</si>
  <si>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岐阜県坂祝町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</si>
  <si>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</si>
  <si>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</si>
  <si>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</si>
  <si>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</si>
  <si>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</si>
  <si>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</si>
  <si>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</si>
  <si>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</si>
  <si>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</si>
  <si>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</si>
  <si>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</si>
  <si>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</si>
  <si>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</si>
  <si>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</si>
  <si>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</si>
  <si>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</si>
  <si>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</si>
  <si>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</si>
  <si>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</si>
  <si>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</si>
  <si>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</si>
  <si>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</si>
  <si>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</si>
  <si>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</si>
  <si>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</si>
  <si>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</si>
  <si>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</si>
  <si>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</si>
  <si>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</si>
  <si>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</si>
  <si>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</si>
  <si>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</si>
  <si>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</si>
  <si>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</si>
  <si>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</si>
  <si>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</si>
  <si>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</si>
  <si>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</si>
  <si>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</si>
  <si>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</si>
  <si>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</si>
  <si>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</si>
  <si>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</si>
  <si>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</si>
  <si>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</si>
  <si>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</si>
  <si>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</si>
  <si>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</si>
  <si>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</si>
  <si>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</si>
  <si>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</si>
  <si>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</si>
  <si>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</si>
  <si>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</si>
  <si>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</si>
  <si>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</si>
  <si>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</si>
  <si>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</si>
  <si>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</si>
  <si>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</si>
  <si>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</si>
  <si>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</si>
  <si>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</si>
  <si>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</si>
  <si>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</si>
  <si>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</si>
  <si>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</si>
  <si>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</si>
  <si>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</si>
  <si>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</si>
  <si>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</si>
  <si>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</si>
  <si>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</si>
  <si>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</si>
  <si>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</si>
  <si>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</si>
  <si>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</si>
  <si>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</si>
  <si>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</si>
  <si>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</si>
  <si>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</si>
  <si>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</si>
  <si>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</si>
  <si>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</si>
  <si>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</si>
  <si>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</si>
  <si>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</si>
  <si>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</si>
  <si>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</si>
  <si>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</si>
  <si>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</si>
  <si>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</si>
  <si>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</si>
  <si>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</si>
  <si>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</si>
  <si>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</si>
  <si>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</si>
  <si>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</si>
  <si>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</si>
  <si>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</si>
  <si>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</si>
  <si>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</si>
  <si>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</si>
  <si>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</si>
  <si>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</si>
  <si>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</si>
  <si>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</si>
  <si>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</si>
  <si>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</si>
  <si>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</si>
  <si>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</si>
  <si>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</si>
  <si>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</si>
  <si>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</si>
  <si>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</si>
  <si>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</si>
  <si>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</si>
  <si>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</si>
  <si>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</si>
  <si>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</si>
  <si>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</si>
  <si>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</si>
  <si>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</si>
  <si>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</si>
  <si>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</si>
  <si>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</si>
  <si>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</si>
  <si>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</si>
  <si>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</si>
  <si>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</si>
  <si>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</si>
  <si>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</si>
  <si>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</si>
  <si>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</si>
  <si>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</si>
  <si>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</si>
  <si>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</si>
  <si>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</si>
  <si>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</si>
  <si>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</si>
  <si>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</si>
  <si>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</si>
  <si>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</si>
  <si>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</si>
  <si>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</si>
  <si>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</si>
  <si>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</si>
  <si>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</si>
  <si>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</si>
  <si>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</si>
  <si>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</si>
  <si>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</si>
  <si>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</si>
  <si>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</si>
  <si>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</si>
  <si>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</si>
  <si>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</si>
  <si>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</si>
  <si>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</si>
  <si>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</si>
  <si>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</si>
  <si>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</si>
  <si>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</si>
  <si>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</si>
  <si>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</si>
  <si>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</si>
  <si>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</si>
  <si>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</si>
  <si>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</si>
  <si>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</si>
  <si>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</si>
  <si>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</si>
  <si>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</si>
  <si>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</si>
  <si>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</si>
  <si>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</si>
  <si>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</si>
  <si>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</si>
  <si>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</si>
  <si>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</si>
  <si>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</si>
  <si>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</si>
  <si>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</si>
  <si>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</si>
  <si>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</si>
  <si>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</si>
  <si>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7.73</t>
  </si>
  <si>
    <t>▲ 3.79</t>
  </si>
  <si>
    <t>水道事業会計</t>
  </si>
  <si>
    <t>一般会計</t>
  </si>
  <si>
    <t>下水道事業会計</t>
  </si>
  <si>
    <t>国民健康保険特別会計</t>
  </si>
  <si>
    <t>後期高齢者医療特別会計</t>
  </si>
  <si>
    <t>介護保険特別会計</t>
  </si>
  <si>
    <t>その他会計（赤字）</t>
  </si>
  <si>
    <t>その他会計（黒字）</t>
  </si>
  <si>
    <t>（百万円）</t>
    <phoneticPr fontId="5"/>
  </si>
  <si>
    <t>H30</t>
    <phoneticPr fontId="5"/>
  </si>
  <si>
    <t>R01</t>
    <phoneticPr fontId="5"/>
  </si>
  <si>
    <t>R02</t>
    <phoneticPr fontId="5"/>
  </si>
  <si>
    <t>R03</t>
    <phoneticPr fontId="5"/>
  </si>
  <si>
    <t>R04</t>
    <phoneticPr fontId="5"/>
  </si>
  <si>
    <t>基金繰入97</t>
    <rPh sb="0" eb="2">
      <t>キキン</t>
    </rPh>
    <rPh sb="2" eb="4">
      <t>クリイレ</t>
    </rPh>
    <phoneticPr fontId="2"/>
  </si>
  <si>
    <t>基金繰入18</t>
    <rPh sb="0" eb="2">
      <t>キキン</t>
    </rPh>
    <rPh sb="2" eb="4">
      <t>クリイレ</t>
    </rPh>
    <phoneticPr fontId="2"/>
  </si>
  <si>
    <t>法適用企業</t>
  </si>
  <si>
    <t>可茂衛生施設利用組合</t>
  </si>
  <si>
    <t>岐阜県市町村会館組合</t>
  </si>
  <si>
    <t>岐阜県市町村職員退職手当組合</t>
  </si>
  <si>
    <t>可茂消防事務組合</t>
  </si>
  <si>
    <t>後期高齢者医療連合（一般会計分）</t>
  </si>
  <si>
    <t>後期高齢者医療連合（特別会計分）</t>
  </si>
  <si>
    <t>可茂公設地方卸売市場組合</t>
  </si>
  <si>
    <t>基金繰入48</t>
    <rPh sb="0" eb="2">
      <t>キキン</t>
    </rPh>
    <rPh sb="2" eb="4">
      <t>クリイレ</t>
    </rPh>
    <phoneticPr fontId="2"/>
  </si>
  <si>
    <t>基金繰入90</t>
    <rPh sb="0" eb="2">
      <t>キキン</t>
    </rPh>
    <rPh sb="2" eb="4">
      <t>クリイレ</t>
    </rPh>
    <phoneticPr fontId="2"/>
  </si>
  <si>
    <t>非法適用企業</t>
    <rPh sb="0" eb="1">
      <t>ヒ</t>
    </rPh>
    <phoneticPr fontId="2"/>
  </si>
  <si>
    <t>公共施設等整備基金</t>
    <rPh sb="0" eb="2">
      <t>コウキョウ</t>
    </rPh>
    <rPh sb="2" eb="4">
      <t>シセツ</t>
    </rPh>
    <rPh sb="4" eb="5">
      <t>トウ</t>
    </rPh>
    <rPh sb="5" eb="7">
      <t>セイビ</t>
    </rPh>
    <rPh sb="7" eb="9">
      <t>キキン</t>
    </rPh>
    <phoneticPr fontId="5"/>
  </si>
  <si>
    <t>しあわせまちづくり基金</t>
    <rPh sb="9" eb="11">
      <t>キキン</t>
    </rPh>
    <phoneticPr fontId="5"/>
  </si>
  <si>
    <t>教育施設等整備基金</t>
    <rPh sb="0" eb="2">
      <t>キョウイク</t>
    </rPh>
    <rPh sb="2" eb="4">
      <t>シセツ</t>
    </rPh>
    <rPh sb="4" eb="5">
      <t>トウ</t>
    </rPh>
    <rPh sb="5" eb="7">
      <t>セイビ</t>
    </rPh>
    <rPh sb="7" eb="9">
      <t>キキン</t>
    </rPh>
    <phoneticPr fontId="5"/>
  </si>
  <si>
    <t>ふるさと農村活性化対策基金</t>
    <rPh sb="4" eb="6">
      <t>ノウソン</t>
    </rPh>
    <rPh sb="6" eb="9">
      <t>カッセイカ</t>
    </rPh>
    <rPh sb="9" eb="11">
      <t>タイサク</t>
    </rPh>
    <rPh sb="11" eb="13">
      <t>キキン</t>
    </rPh>
    <phoneticPr fontId="5"/>
  </si>
  <si>
    <t>事業活性化支援基金</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</si>
</sst>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1" fillId="0" borderId="38" xfId="1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114790</c:v>
                </c:pt>
                <c:pt idx="1">
                  <c:v>126262</c:v>
                </c:pt>
                <c:pt idx="2">
                  <c:v>126525</c:v>
                </c:pt>
                <c:pt idx="3">
                  <c:v>122054</c:v>
                </c:pt>
                <c:pt idx="4">
                  <c:v>111644</c:v>
                </c:pt>
              </c:numCache>
            </c:numRef>
          </c:val>
          <c:smooth val="0"/>
          <c:extLst xmlns:c16r2="http://schemas.microsoft.com/office/drawing/2015/06/chart">
            <c:ext xmlns:c16="http://schemas.microsoft.com/office/drawing/2014/chart" uri="{C3380CC4-5D6E-409C-BE32-E72D297353CC}">
              <c16:uniqueId val="{00000000-4F57-40D2-8CE6-3B7150D933B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41099</c:v>
                </c:pt>
                <c:pt idx="1">
                  <c:v>40760</c:v>
                </c:pt>
                <c:pt idx="2">
                  <c:v>40161</c:v>
                </c:pt>
                <c:pt idx="3">
                  <c:v>51769</c:v>
                </c:pt>
                <c:pt idx="4">
                  <c:v>53794</c:v>
                </c:pt>
              </c:numCache>
            </c:numRef>
          </c:val>
          <c:smooth val="0"/>
          <c:extLst xmlns:c16r2="http://schemas.microsoft.com/office/drawing/2015/06/chart">
            <c:ext xmlns:c16="http://schemas.microsoft.com/office/drawing/2014/chart" uri="{C3380CC4-5D6E-409C-BE32-E72D297353CC}">
              <c16:uniqueId val="{00000001-4F57-40D2-8CE6-3B7150D933B2}"/>
            </c:ext>
          </c:extLst>
        </c:ser>
        <c:dLbls>
          <c:showLegendKey val="0"/>
          <c:showVal val="0"/>
          <c:showCatName val="0"/>
          <c:showSerName val="0"/>
          <c:showPercent val="0"/>
          <c:showBubbleSize val="0"/>
        </c:dLbls>
        <c:marker val="1"/>
        <c:smooth val="0"/>
        <c:axId val="99152792"/>
        <c:axId val="99154752"/>
      </c:lineChart>
      <c:catAx>
        <c:axId val="991527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9154752"/>
        <c:crosses val="autoZero"/>
        <c:auto val="1"/>
        <c:lblAlgn val="ctr"/>
        <c:lblOffset val="100"/>
        <c:tickLblSkip val="1"/>
        <c:tickMarkSkip val="1"/>
        <c:noMultiLvlLbl val="0"/>
      </c:catAx>
      <c:valAx>
        <c:axId val="99154752"/>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91527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4.24</c:v>
                </c:pt>
                <c:pt idx="1">
                  <c:v>4.93</c:v>
                </c:pt>
                <c:pt idx="2">
                  <c:v>8.34</c:v>
                </c:pt>
                <c:pt idx="3">
                  <c:v>8.2899999999999991</c:v>
                </c:pt>
                <c:pt idx="4">
                  <c:v>9.39</c:v>
                </c:pt>
              </c:numCache>
            </c:numRef>
          </c:val>
          <c:extLst xmlns:c16r2="http://schemas.microsoft.com/office/drawing/2015/06/chart">
            <c:ext xmlns:c16="http://schemas.microsoft.com/office/drawing/2014/chart" uri="{C3380CC4-5D6E-409C-BE32-E72D297353CC}">
              <c16:uniqueId val="{00000000-755B-4546-AD2A-DFF28905902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43.43</c:v>
                </c:pt>
                <c:pt idx="1">
                  <c:v>39.020000000000003</c:v>
                </c:pt>
                <c:pt idx="2">
                  <c:v>42.02</c:v>
                </c:pt>
                <c:pt idx="3">
                  <c:v>46.11</c:v>
                </c:pt>
                <c:pt idx="4">
                  <c:v>52.05</c:v>
                </c:pt>
              </c:numCache>
            </c:numRef>
          </c:val>
          <c:extLst xmlns:c16r2="http://schemas.microsoft.com/office/drawing/2015/06/chart">
            <c:ext xmlns:c16="http://schemas.microsoft.com/office/drawing/2014/chart" uri="{C3380CC4-5D6E-409C-BE32-E72D297353CC}">
              <c16:uniqueId val="{00000001-755B-4546-AD2A-DFF289059025}"/>
            </c:ext>
          </c:extLst>
        </c:ser>
        <c:dLbls>
          <c:showLegendKey val="0"/>
          <c:showVal val="0"/>
          <c:showCatName val="0"/>
          <c:showSerName val="0"/>
          <c:showPercent val="0"/>
          <c:showBubbleSize val="0"/>
        </c:dLbls>
        <c:gapWidth val="250"/>
        <c:overlap val="100"/>
        <c:axId val="99153576"/>
        <c:axId val="4000739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-7.73</c:v>
                </c:pt>
                <c:pt idx="1">
                  <c:v>-3.79</c:v>
                </c:pt>
                <c:pt idx="2">
                  <c:v>9.02</c:v>
                </c:pt>
                <c:pt idx="3">
                  <c:v>7.47</c:v>
                </c:pt>
                <c:pt idx="4">
                  <c:v>5.42</c:v>
                </c:pt>
              </c:numCache>
            </c:numRef>
          </c:val>
          <c:smooth val="0"/>
          <c:extLst xmlns:c16r2="http://schemas.microsoft.com/office/drawing/2015/06/chart">
            <c:ext xmlns:c16="http://schemas.microsoft.com/office/drawing/2014/chart" uri="{C3380CC4-5D6E-409C-BE32-E72D297353CC}">
              <c16:uniqueId val="{00000002-755B-4546-AD2A-DFF289059025}"/>
            </c:ext>
          </c:extLst>
        </c:ser>
        <c:dLbls>
          <c:showLegendKey val="0"/>
          <c:showVal val="0"/>
          <c:showCatName val="0"/>
          <c:showSerName val="0"/>
          <c:showPercent val="0"/>
          <c:showBubbleSize val="0"/>
        </c:dLbls>
        <c:marker val="1"/>
        <c:smooth val="0"/>
        <c:axId val="99153576"/>
        <c:axId val="400073912"/>
      </c:lineChart>
      <c:catAx>
        <c:axId val="99153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00073912"/>
        <c:crosses val="autoZero"/>
        <c:auto val="1"/>
        <c:lblAlgn val="ctr"/>
        <c:lblOffset val="100"/>
        <c:tickLblSkip val="1"/>
        <c:tickMarkSkip val="1"/>
        <c:noMultiLvlLbl val="0"/>
      </c:catAx>
      <c:valAx>
        <c:axId val="4000739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9153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1.7</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2B17-4BAE-AF79-7669D4430BA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2B17-4BAE-AF79-7669D4430BA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2B17-4BAE-AF79-7669D4430BAB}"/>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2B17-4BAE-AF79-7669D4430BAB}"/>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1.34</c:v>
                </c:pt>
                <c:pt idx="2">
                  <c:v>#N/A</c:v>
                </c:pt>
                <c:pt idx="3">
                  <c:v>0.72</c:v>
                </c:pt>
                <c:pt idx="4">
                  <c:v>#N/A</c:v>
                </c:pt>
                <c:pt idx="5">
                  <c:v>0.62</c:v>
                </c:pt>
                <c:pt idx="6">
                  <c:v>#N/A</c:v>
                </c:pt>
                <c:pt idx="7">
                  <c:v>0.06</c:v>
                </c:pt>
                <c:pt idx="8">
                  <c:v>#N/A</c:v>
                </c:pt>
                <c:pt idx="9">
                  <c:v>0.14000000000000001</c:v>
                </c:pt>
              </c:numCache>
            </c:numRef>
          </c:val>
          <c:extLst xmlns:c16r2="http://schemas.microsoft.com/office/drawing/2015/06/chart">
            <c:ext xmlns:c16="http://schemas.microsoft.com/office/drawing/2014/chart" uri="{C3380CC4-5D6E-409C-BE32-E72D297353CC}">
              <c16:uniqueId val="{00000004-2B17-4BAE-AF79-7669D4430BAB}"/>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0.1</c:v>
                </c:pt>
                <c:pt idx="2">
                  <c:v>#N/A</c:v>
                </c:pt>
                <c:pt idx="3">
                  <c:v>0.1</c:v>
                </c:pt>
                <c:pt idx="4">
                  <c:v>#N/A</c:v>
                </c:pt>
                <c:pt idx="5">
                  <c:v>0.14000000000000001</c:v>
                </c:pt>
                <c:pt idx="6">
                  <c:v>#N/A</c:v>
                </c:pt>
                <c:pt idx="7">
                  <c:v>0.1</c:v>
                </c:pt>
                <c:pt idx="8">
                  <c:v>#N/A</c:v>
                </c:pt>
                <c:pt idx="9">
                  <c:v>0.15</c:v>
                </c:pt>
              </c:numCache>
            </c:numRef>
          </c:val>
          <c:extLst xmlns:c16r2="http://schemas.microsoft.com/office/drawing/2015/06/chart">
            <c:ext xmlns:c16="http://schemas.microsoft.com/office/drawing/2014/chart" uri="{C3380CC4-5D6E-409C-BE32-E72D297353CC}">
              <c16:uniqueId val="{00000005-2B17-4BAE-AF79-7669D4430BAB}"/>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7.17</c:v>
                </c:pt>
                <c:pt idx="2">
                  <c:v>#N/A</c:v>
                </c:pt>
                <c:pt idx="3">
                  <c:v>3.31</c:v>
                </c:pt>
                <c:pt idx="4">
                  <c:v>#N/A</c:v>
                </c:pt>
                <c:pt idx="5">
                  <c:v>4.18</c:v>
                </c:pt>
                <c:pt idx="6">
                  <c:v>#N/A</c:v>
                </c:pt>
                <c:pt idx="7">
                  <c:v>3.72</c:v>
                </c:pt>
                <c:pt idx="8">
                  <c:v>#N/A</c:v>
                </c:pt>
                <c:pt idx="9">
                  <c:v>3.25</c:v>
                </c:pt>
              </c:numCache>
            </c:numRef>
          </c:val>
          <c:extLst xmlns:c16r2="http://schemas.microsoft.com/office/drawing/2015/06/chart">
            <c:ext xmlns:c16="http://schemas.microsoft.com/office/drawing/2014/chart" uri="{C3380CC4-5D6E-409C-BE32-E72D297353CC}">
              <c16:uniqueId val="{00000006-2B17-4BAE-AF79-7669D4430BAB}"/>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0</c:v>
                </c:pt>
                <c:pt idx="1">
                  <c:v>0</c:v>
                </c:pt>
                <c:pt idx="2">
                  <c:v>#N/A</c:v>
                </c:pt>
                <c:pt idx="3">
                  <c:v>6.63</c:v>
                </c:pt>
                <c:pt idx="4">
                  <c:v>#N/A</c:v>
                </c:pt>
                <c:pt idx="5">
                  <c:v>8.42</c:v>
                </c:pt>
                <c:pt idx="6">
                  <c:v>#N/A</c:v>
                </c:pt>
                <c:pt idx="7">
                  <c:v>4.92</c:v>
                </c:pt>
                <c:pt idx="8">
                  <c:v>#N/A</c:v>
                </c:pt>
                <c:pt idx="9">
                  <c:v>5.39</c:v>
                </c:pt>
              </c:numCache>
            </c:numRef>
          </c:val>
          <c:extLst xmlns:c16r2="http://schemas.microsoft.com/office/drawing/2015/06/chart">
            <c:ext xmlns:c16="http://schemas.microsoft.com/office/drawing/2014/chart" uri="{C3380CC4-5D6E-409C-BE32-E72D297353CC}">
              <c16:uniqueId val="{00000007-2B17-4BAE-AF79-7669D4430BA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4.24</c:v>
                </c:pt>
                <c:pt idx="2">
                  <c:v>#N/A</c:v>
                </c:pt>
                <c:pt idx="3">
                  <c:v>4.93</c:v>
                </c:pt>
                <c:pt idx="4">
                  <c:v>#N/A</c:v>
                </c:pt>
                <c:pt idx="5">
                  <c:v>8.34</c:v>
                </c:pt>
                <c:pt idx="6">
                  <c:v>#N/A</c:v>
                </c:pt>
                <c:pt idx="7">
                  <c:v>8.2799999999999994</c:v>
                </c:pt>
                <c:pt idx="8">
                  <c:v>#N/A</c:v>
                </c:pt>
                <c:pt idx="9">
                  <c:v>9.3800000000000008</c:v>
                </c:pt>
              </c:numCache>
            </c:numRef>
          </c:val>
          <c:extLst xmlns:c16r2="http://schemas.microsoft.com/office/drawing/2015/06/chart">
            <c:ext xmlns:c16="http://schemas.microsoft.com/office/drawing/2014/chart" uri="{C3380CC4-5D6E-409C-BE32-E72D297353CC}">
              <c16:uniqueId val="{00000008-2B17-4BAE-AF79-7669D4430BAB}"/>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26.04</c:v>
                </c:pt>
                <c:pt idx="2">
                  <c:v>#N/A</c:v>
                </c:pt>
                <c:pt idx="3">
                  <c:v>27.29</c:v>
                </c:pt>
                <c:pt idx="4">
                  <c:v>#N/A</c:v>
                </c:pt>
                <c:pt idx="5">
                  <c:v>26.76</c:v>
                </c:pt>
                <c:pt idx="6">
                  <c:v>#N/A</c:v>
                </c:pt>
                <c:pt idx="7">
                  <c:v>23.94</c:v>
                </c:pt>
                <c:pt idx="8">
                  <c:v>#N/A</c:v>
                </c:pt>
                <c:pt idx="9">
                  <c:v>23.7</c:v>
                </c:pt>
              </c:numCache>
            </c:numRef>
          </c:val>
          <c:extLst xmlns:c16r2="http://schemas.microsoft.com/office/drawing/2015/06/chart">
            <c:ext xmlns:c16="http://schemas.microsoft.com/office/drawing/2014/chart" uri="{C3380CC4-5D6E-409C-BE32-E72D297353CC}">
              <c16:uniqueId val="{00000009-2B17-4BAE-AF79-7669D4430BAB}"/>
            </c:ext>
          </c:extLst>
        </c:ser>
        <c:dLbls>
          <c:showLegendKey val="0"/>
          <c:showVal val="0"/>
          <c:showCatName val="0"/>
          <c:showSerName val="0"/>
          <c:showPercent val="0"/>
          <c:showBubbleSize val="0"/>
        </c:dLbls>
        <c:gapWidth val="150"/>
        <c:overlap val="100"/>
        <c:axId val="400069600"/>
        <c:axId val="400069992"/>
      </c:barChart>
      <c:catAx>
        <c:axId val="400069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0069992"/>
        <c:crosses val="autoZero"/>
        <c:auto val="1"/>
        <c:lblAlgn val="ctr"/>
        <c:lblOffset val="100"/>
        <c:tickLblSkip val="1"/>
        <c:tickMarkSkip val="1"/>
        <c:noMultiLvlLbl val="0"/>
      </c:catAx>
      <c:valAx>
        <c:axId val="4000699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00696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265</c:v>
                </c:pt>
                <c:pt idx="5">
                  <c:v>241</c:v>
                </c:pt>
                <c:pt idx="8">
                  <c:v>239</c:v>
                </c:pt>
                <c:pt idx="11">
                  <c:v>245</c:v>
                </c:pt>
                <c:pt idx="14">
                  <c:v>232</c:v>
                </c:pt>
              </c:numCache>
            </c:numRef>
          </c:val>
          <c:extLst xmlns:c16r2="http://schemas.microsoft.com/office/drawing/2015/06/chart">
            <c:ext xmlns:c16="http://schemas.microsoft.com/office/drawing/2014/chart" uri="{C3380CC4-5D6E-409C-BE32-E72D297353CC}">
              <c16:uniqueId val="{00000000-6FF4-4D2A-B392-DD8B2631C55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6FF4-4D2A-B392-DD8B2631C55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c:v>
                </c:pt>
                <c:pt idx="3">
                  <c:v>1</c:v>
                </c:pt>
                <c:pt idx="6">
                  <c:v>1</c:v>
                </c:pt>
                <c:pt idx="9">
                  <c:v>1</c:v>
                </c:pt>
                <c:pt idx="12">
                  <c:v>0</c:v>
                </c:pt>
              </c:numCache>
            </c:numRef>
          </c:val>
          <c:extLst xmlns:c16r2="http://schemas.microsoft.com/office/drawing/2015/06/chart">
            <c:ext xmlns:c16="http://schemas.microsoft.com/office/drawing/2014/chart" uri="{C3380CC4-5D6E-409C-BE32-E72D297353CC}">
              <c16:uniqueId val="{00000002-6FF4-4D2A-B392-DD8B2631C55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7</c:v>
                </c:pt>
                <c:pt idx="3">
                  <c:v>12</c:v>
                </c:pt>
                <c:pt idx="6">
                  <c:v>16</c:v>
                </c:pt>
                <c:pt idx="9">
                  <c:v>21</c:v>
                </c:pt>
                <c:pt idx="12">
                  <c:v>25</c:v>
                </c:pt>
              </c:numCache>
            </c:numRef>
          </c:val>
          <c:extLst xmlns:c16r2="http://schemas.microsoft.com/office/drawing/2015/06/chart">
            <c:ext xmlns:c16="http://schemas.microsoft.com/office/drawing/2014/chart" uri="{C3380CC4-5D6E-409C-BE32-E72D297353CC}">
              <c16:uniqueId val="{00000003-6FF4-4D2A-B392-DD8B2631C55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45</c:v>
                </c:pt>
                <c:pt idx="3">
                  <c:v>62</c:v>
                </c:pt>
                <c:pt idx="6">
                  <c:v>58</c:v>
                </c:pt>
                <c:pt idx="9">
                  <c:v>60</c:v>
                </c:pt>
                <c:pt idx="12">
                  <c:v>64</c:v>
                </c:pt>
              </c:numCache>
            </c:numRef>
          </c:val>
          <c:extLst xmlns:c16r2="http://schemas.microsoft.com/office/drawing/2015/06/chart">
            <c:ext xmlns:c16="http://schemas.microsoft.com/office/drawing/2014/chart" uri="{C3380CC4-5D6E-409C-BE32-E72D297353CC}">
              <c16:uniqueId val="{00000004-6FF4-4D2A-B392-DD8B2631C55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6FF4-4D2A-B392-DD8B2631C55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6FF4-4D2A-B392-DD8B2631C55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234</c:v>
                </c:pt>
                <c:pt idx="3">
                  <c:v>231</c:v>
                </c:pt>
                <c:pt idx="6">
                  <c:v>248</c:v>
                </c:pt>
                <c:pt idx="9">
                  <c:v>257</c:v>
                </c:pt>
                <c:pt idx="12">
                  <c:v>246</c:v>
                </c:pt>
              </c:numCache>
            </c:numRef>
          </c:val>
          <c:extLst xmlns:c16r2="http://schemas.microsoft.com/office/drawing/2015/06/chart">
            <c:ext xmlns:c16="http://schemas.microsoft.com/office/drawing/2014/chart" uri="{C3380CC4-5D6E-409C-BE32-E72D297353CC}">
              <c16:uniqueId val="{00000007-6FF4-4D2A-B392-DD8B2631C559}"/>
            </c:ext>
          </c:extLst>
        </c:ser>
        <c:dLbls>
          <c:showLegendKey val="0"/>
          <c:showVal val="0"/>
          <c:showCatName val="0"/>
          <c:showSerName val="0"/>
          <c:showPercent val="0"/>
          <c:showBubbleSize val="0"/>
        </c:dLbls>
        <c:gapWidth val="100"/>
        <c:overlap val="100"/>
        <c:axId val="400067248"/>
        <c:axId val="4000676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22</c:v>
                </c:pt>
                <c:pt idx="2">
                  <c:v>#N/A</c:v>
                </c:pt>
                <c:pt idx="3">
                  <c:v>#N/A</c:v>
                </c:pt>
                <c:pt idx="4">
                  <c:v>65</c:v>
                </c:pt>
                <c:pt idx="5">
                  <c:v>#N/A</c:v>
                </c:pt>
                <c:pt idx="6">
                  <c:v>#N/A</c:v>
                </c:pt>
                <c:pt idx="7">
                  <c:v>84</c:v>
                </c:pt>
                <c:pt idx="8">
                  <c:v>#N/A</c:v>
                </c:pt>
                <c:pt idx="9">
                  <c:v>#N/A</c:v>
                </c:pt>
                <c:pt idx="10">
                  <c:v>94</c:v>
                </c:pt>
                <c:pt idx="11">
                  <c:v>#N/A</c:v>
                </c:pt>
                <c:pt idx="12">
                  <c:v>#N/A</c:v>
                </c:pt>
                <c:pt idx="13">
                  <c:v>103</c:v>
                </c:pt>
                <c:pt idx="14">
                  <c:v>#N/A</c:v>
                </c:pt>
              </c:numCache>
            </c:numRef>
          </c:val>
          <c:smooth val="0"/>
          <c:extLst xmlns:c16r2="http://schemas.microsoft.com/office/drawing/2015/06/chart">
            <c:ext xmlns:c16="http://schemas.microsoft.com/office/drawing/2014/chart" uri="{C3380CC4-5D6E-409C-BE32-E72D297353CC}">
              <c16:uniqueId val="{00000008-6FF4-4D2A-B392-DD8B2631C559}"/>
            </c:ext>
          </c:extLst>
        </c:ser>
        <c:dLbls>
          <c:showLegendKey val="0"/>
          <c:showVal val="0"/>
          <c:showCatName val="0"/>
          <c:showSerName val="0"/>
          <c:showPercent val="0"/>
          <c:showBubbleSize val="0"/>
        </c:dLbls>
        <c:marker val="1"/>
        <c:smooth val="0"/>
        <c:axId val="400067248"/>
        <c:axId val="400067640"/>
      </c:lineChart>
      <c:catAx>
        <c:axId val="400067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0067640"/>
        <c:crosses val="autoZero"/>
        <c:auto val="1"/>
        <c:lblAlgn val="ctr"/>
        <c:lblOffset val="100"/>
        <c:tickLblSkip val="1"/>
        <c:tickMarkSkip val="1"/>
        <c:noMultiLvlLbl val="0"/>
      </c:catAx>
      <c:valAx>
        <c:axId val="4000676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0067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2747</c:v>
                </c:pt>
                <c:pt idx="5">
                  <c:v>2717</c:v>
                </c:pt>
                <c:pt idx="8">
                  <c:v>2668</c:v>
                </c:pt>
                <c:pt idx="11">
                  <c:v>2611</c:v>
                </c:pt>
                <c:pt idx="14">
                  <c:v>2468</c:v>
                </c:pt>
              </c:numCache>
            </c:numRef>
          </c:val>
          <c:extLst xmlns:c16r2="http://schemas.microsoft.com/office/drawing/2015/06/chart">
            <c:ext xmlns:c16="http://schemas.microsoft.com/office/drawing/2014/chart" uri="{C3380CC4-5D6E-409C-BE32-E72D297353CC}">
              <c16:uniqueId val="{00000000-40D7-4DFD-8B0D-CA39BD1672F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40D7-4DFD-8B0D-CA39BD1672F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1896</c:v>
                </c:pt>
                <c:pt idx="5">
                  <c:v>1933</c:v>
                </c:pt>
                <c:pt idx="8">
                  <c:v>2059</c:v>
                </c:pt>
                <c:pt idx="11">
                  <c:v>2294</c:v>
                </c:pt>
                <c:pt idx="14">
                  <c:v>2433</c:v>
                </c:pt>
              </c:numCache>
            </c:numRef>
          </c:val>
          <c:extLst xmlns:c16r2="http://schemas.microsoft.com/office/drawing/2015/06/chart">
            <c:ext xmlns:c16="http://schemas.microsoft.com/office/drawing/2014/chart" uri="{C3380CC4-5D6E-409C-BE32-E72D297353CC}">
              <c16:uniqueId val="{00000002-40D7-4DFD-8B0D-CA39BD1672F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40D7-4DFD-8B0D-CA39BD1672F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40D7-4DFD-8B0D-CA39BD1672F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40D7-4DFD-8B0D-CA39BD1672F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40D7-4DFD-8B0D-CA39BD1672F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110</c:v>
                </c:pt>
                <c:pt idx="3">
                  <c:v>129</c:v>
                </c:pt>
                <c:pt idx="6">
                  <c:v>139</c:v>
                </c:pt>
                <c:pt idx="9">
                  <c:v>141</c:v>
                </c:pt>
                <c:pt idx="12">
                  <c:v>142</c:v>
                </c:pt>
              </c:numCache>
            </c:numRef>
          </c:val>
          <c:extLst xmlns:c16r2="http://schemas.microsoft.com/office/drawing/2015/06/chart">
            <c:ext xmlns:c16="http://schemas.microsoft.com/office/drawing/2014/chart" uri="{C3380CC4-5D6E-409C-BE32-E72D297353CC}">
              <c16:uniqueId val="{00000007-40D7-4DFD-8B0D-CA39BD1672F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493</c:v>
                </c:pt>
                <c:pt idx="3">
                  <c:v>531</c:v>
                </c:pt>
                <c:pt idx="6">
                  <c:v>647</c:v>
                </c:pt>
                <c:pt idx="9">
                  <c:v>552</c:v>
                </c:pt>
                <c:pt idx="12">
                  <c:v>428</c:v>
                </c:pt>
              </c:numCache>
            </c:numRef>
          </c:val>
          <c:extLst xmlns:c16r2="http://schemas.microsoft.com/office/drawing/2015/06/chart">
            <c:ext xmlns:c16="http://schemas.microsoft.com/office/drawing/2014/chart" uri="{C3380CC4-5D6E-409C-BE32-E72D297353CC}">
              <c16:uniqueId val="{00000008-40D7-4DFD-8B0D-CA39BD1672F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3</c:v>
                </c:pt>
                <c:pt idx="3">
                  <c:v>2</c:v>
                </c:pt>
                <c:pt idx="6">
                  <c:v>1</c:v>
                </c:pt>
                <c:pt idx="9">
                  <c:v>1</c:v>
                </c:pt>
                <c:pt idx="12">
                  <c:v>0</c:v>
                </c:pt>
              </c:numCache>
            </c:numRef>
          </c:val>
          <c:extLst xmlns:c16r2="http://schemas.microsoft.com/office/drawing/2015/06/chart">
            <c:ext xmlns:c16="http://schemas.microsoft.com/office/drawing/2014/chart" uri="{C3380CC4-5D6E-409C-BE32-E72D297353CC}">
              <c16:uniqueId val="{00000009-40D7-4DFD-8B0D-CA39BD1672F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2702</c:v>
                </c:pt>
                <c:pt idx="3">
                  <c:v>2733</c:v>
                </c:pt>
                <c:pt idx="6">
                  <c:v>2699</c:v>
                </c:pt>
                <c:pt idx="9">
                  <c:v>2709</c:v>
                </c:pt>
                <c:pt idx="12">
                  <c:v>2732</c:v>
                </c:pt>
              </c:numCache>
            </c:numRef>
          </c:val>
          <c:extLst xmlns:c16r2="http://schemas.microsoft.com/office/drawing/2015/06/chart">
            <c:ext xmlns:c16="http://schemas.microsoft.com/office/drawing/2014/chart" uri="{C3380CC4-5D6E-409C-BE32-E72D297353CC}">
              <c16:uniqueId val="{0000000A-40D7-4DFD-8B0D-CA39BD1672F7}"/>
            </c:ext>
          </c:extLst>
        </c:ser>
        <c:dLbls>
          <c:showLegendKey val="0"/>
          <c:showVal val="0"/>
          <c:showCatName val="0"/>
          <c:showSerName val="0"/>
          <c:showPercent val="0"/>
          <c:showBubbleSize val="0"/>
        </c:dLbls>
        <c:gapWidth val="100"/>
        <c:overlap val="100"/>
        <c:axId val="400068424"/>
        <c:axId val="4000703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40D7-4DFD-8B0D-CA39BD1672F7}"/>
            </c:ext>
          </c:extLst>
        </c:ser>
        <c:dLbls>
          <c:showLegendKey val="0"/>
          <c:showVal val="0"/>
          <c:showCatName val="0"/>
          <c:showSerName val="0"/>
          <c:showPercent val="0"/>
          <c:showBubbleSize val="0"/>
        </c:dLbls>
        <c:marker val="1"/>
        <c:smooth val="0"/>
        <c:axId val="400068424"/>
        <c:axId val="400070384"/>
      </c:lineChart>
      <c:catAx>
        <c:axId val="400068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00070384"/>
        <c:crosses val="autoZero"/>
        <c:auto val="1"/>
        <c:lblAlgn val="ctr"/>
        <c:lblOffset val="100"/>
        <c:tickLblSkip val="1"/>
        <c:tickMarkSkip val="1"/>
        <c:noMultiLvlLbl val="0"/>
      </c:catAx>
      <c:valAx>
        <c:axId val="4000703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0068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993</c:v>
                </c:pt>
                <c:pt idx="1">
                  <c:v>1170</c:v>
                </c:pt>
                <c:pt idx="2">
                  <c:v>1282</c:v>
                </c:pt>
              </c:numCache>
            </c:numRef>
          </c:val>
          <c:extLst xmlns:c16r2="http://schemas.microsoft.com/office/drawing/2015/06/chart">
            <c:ext xmlns:c16="http://schemas.microsoft.com/office/drawing/2014/chart" uri="{C3380CC4-5D6E-409C-BE32-E72D297353CC}">
              <c16:uniqueId val="{00000000-E680-4D6C-B102-8E14269E569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101</c:v>
                </c:pt>
                <c:pt idx="1">
                  <c:v>152</c:v>
                </c:pt>
                <c:pt idx="2">
                  <c:v>152</c:v>
                </c:pt>
              </c:numCache>
            </c:numRef>
          </c:val>
          <c:extLst xmlns:c16r2="http://schemas.microsoft.com/office/drawing/2015/06/chart">
            <c:ext xmlns:c16="http://schemas.microsoft.com/office/drawing/2014/chart" uri="{C3380CC4-5D6E-409C-BE32-E72D297353CC}">
              <c16:uniqueId val="{00000001-E680-4D6C-B102-8E14269E569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596</c:v>
                </c:pt>
                <c:pt idx="1">
                  <c:v>619</c:v>
                </c:pt>
                <c:pt idx="2">
                  <c:v>662</c:v>
                </c:pt>
              </c:numCache>
            </c:numRef>
          </c:val>
          <c:extLst xmlns:c16r2="http://schemas.microsoft.com/office/drawing/2015/06/chart">
            <c:ext xmlns:c16="http://schemas.microsoft.com/office/drawing/2014/chart" uri="{C3380CC4-5D6E-409C-BE32-E72D297353CC}">
              <c16:uniqueId val="{00000002-E680-4D6C-B102-8E14269E5693}"/>
            </c:ext>
          </c:extLst>
        </c:ser>
        <c:dLbls>
          <c:showLegendKey val="0"/>
          <c:showVal val="0"/>
          <c:showCatName val="0"/>
          <c:showSerName val="0"/>
          <c:showPercent val="0"/>
          <c:showBubbleSize val="0"/>
        </c:dLbls>
        <c:gapWidth val="120"/>
        <c:overlap val="100"/>
        <c:axId val="400071168"/>
        <c:axId val="400069208"/>
      </c:barChart>
      <c:catAx>
        <c:axId val="400071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00069208"/>
        <c:crosses val="autoZero"/>
        <c:auto val="1"/>
        <c:lblAlgn val="ctr"/>
        <c:lblOffset val="100"/>
        <c:tickLblSkip val="1"/>
        <c:tickMarkSkip val="1"/>
        <c:noMultiLvlLbl val="0"/>
      </c:catAx>
      <c:valAx>
        <c:axId val="40006920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000711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岐阜県坂祝町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元利償還金が微増傾向にある。今後は施設建設や老朽化した施設の改修の増加、雨水排水対策事業の開始、一部事務組合の施設更新も予定されているため、実質公債比率の上昇は必至である。近年、算入公債費が減少傾向にあるが、雨水排水対策事業を始めとする減債や防災事業を積極的に実施するため、今後は交付税算入される公債費の活用が進むと見込んでいる。</a:t>
          </a:r>
          <a:endParaRPr lang="ja-JP" altLang="ja-JP" sz="14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岐阜県坂祝町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充当可能財源が将来負担額を超えていないため、将来負担比率は発生していない。</a:t>
          </a:r>
          <a:r>
            <a:rPr kumimoji="1" lang="en-US" altLang="ja-JP" sz="1100">
              <a:solidFill>
                <a:schemeClr val="dk1"/>
              </a:solidFill>
              <a:effectLst/>
              <a:latin typeface="+mn-lt"/>
              <a:ea typeface="+mn-ea"/>
              <a:cs typeface="+mn-cs"/>
            </a:rPr>
            <a:t>R3</a:t>
          </a:r>
          <a:r>
            <a:rPr kumimoji="1" lang="ja-JP" altLang="ja-JP" sz="1100">
              <a:solidFill>
                <a:schemeClr val="dk1"/>
              </a:solidFill>
              <a:effectLst/>
              <a:latin typeface="+mn-lt"/>
              <a:ea typeface="+mn-ea"/>
              <a:cs typeface="+mn-cs"/>
            </a:rPr>
            <a:t>から普通交付税の追加交付等により基金も増加した。しかし、</a:t>
          </a:r>
          <a:r>
            <a:rPr kumimoji="1" lang="en-US" altLang="ja-JP" sz="1100">
              <a:solidFill>
                <a:schemeClr val="dk1"/>
              </a:solidFill>
              <a:effectLst/>
              <a:latin typeface="+mn-lt"/>
              <a:ea typeface="+mn-ea"/>
              <a:cs typeface="+mn-cs"/>
            </a:rPr>
            <a:t>R3</a:t>
          </a:r>
          <a:r>
            <a:rPr kumimoji="1" lang="ja-JP" altLang="ja-JP" sz="1100">
              <a:solidFill>
                <a:schemeClr val="dk1"/>
              </a:solidFill>
              <a:effectLst/>
              <a:latin typeface="+mn-lt"/>
              <a:ea typeface="+mn-ea"/>
              <a:cs typeface="+mn-cs"/>
            </a:rPr>
            <a:t>の町内主要企業の工場撤退等により、跡地利用の企業誘致はできたが、固定資産税の減少が当分の間見込まれているため、油断はできない。</a:t>
          </a:r>
          <a:r>
            <a:rPr kumimoji="1" lang="en-US" altLang="ja-JP" sz="1100">
              <a:solidFill>
                <a:schemeClr val="dk1"/>
              </a:solidFill>
              <a:effectLst/>
              <a:latin typeface="+mn-lt"/>
              <a:ea typeface="+mn-ea"/>
              <a:cs typeface="+mn-cs"/>
            </a:rPr>
            <a:t>R3</a:t>
          </a:r>
          <a:r>
            <a:rPr kumimoji="1" lang="ja-JP" altLang="ja-JP" sz="1100">
              <a:solidFill>
                <a:schemeClr val="dk1"/>
              </a:solidFill>
              <a:effectLst/>
              <a:latin typeface="+mn-lt"/>
              <a:ea typeface="+mn-ea"/>
              <a:cs typeface="+mn-cs"/>
            </a:rPr>
            <a:t>から小中学校の改修のための目的基金の積立てを開始したが、その他の施設も老朽化が進んでおり、今後は目的基金の活用が増えてい行くことが予想されるため、町有財産からの収入等、可能な範囲で目的基金への積立てを行いながら、将来の負担上昇を抑えていきたい。</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岐阜県坂祝町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R3</a:t>
          </a:r>
          <a:r>
            <a:rPr kumimoji="1" lang="ja-JP" altLang="ja-JP" sz="1100">
              <a:solidFill>
                <a:schemeClr val="dk1"/>
              </a:solidFill>
              <a:effectLst/>
              <a:latin typeface="+mn-lt"/>
              <a:ea typeface="+mn-ea"/>
              <a:cs typeface="+mn-cs"/>
            </a:rPr>
            <a:t>からの普通交付税の追加交付等による減債基金及び財政調整基金への積立てと、将来的な小中学校の大規模改修に備えて</a:t>
          </a:r>
          <a:r>
            <a:rPr kumimoji="1" lang="en-US" altLang="ja-JP" sz="1100">
              <a:solidFill>
                <a:schemeClr val="dk1"/>
              </a:solidFill>
              <a:effectLst/>
              <a:latin typeface="+mn-lt"/>
              <a:ea typeface="+mn-ea"/>
              <a:cs typeface="+mn-cs"/>
            </a:rPr>
            <a:t>R3</a:t>
          </a:r>
          <a:r>
            <a:rPr kumimoji="1" lang="ja-JP" altLang="ja-JP" sz="1100">
              <a:solidFill>
                <a:schemeClr val="dk1"/>
              </a:solidFill>
              <a:effectLst/>
              <a:latin typeface="+mn-lt"/>
              <a:ea typeface="+mn-ea"/>
              <a:cs typeface="+mn-cs"/>
            </a:rPr>
            <a:t>から「教育施設等整備基金」を新設し、積立てを開始したことにより、基金全体が増加している。また、Ｒ</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から公共施設の老朽化に対応する改修等に備え町有財産からの収入等を公共施設等整備基金に積立てを開始した。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財政調整基金に頼らない予算編成を行い、財政調整基金を一定額維持しながら、今後予定されている大規模な各事業に対応できるように目的基金の活用と計画的な積立てを進めていく。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公共施設等整備基金：公共施設の建設や老朽化に備え、更新や改修に使用する施設整備基金。</a:t>
          </a:r>
          <a:endParaRPr lang="ja-JP" altLang="ja-JP" sz="1400">
            <a:effectLst/>
          </a:endParaRPr>
        </a:p>
        <a:p>
          <a:r>
            <a:rPr kumimoji="1" lang="ja-JP" altLang="ja-JP" sz="1100">
              <a:solidFill>
                <a:schemeClr val="dk1"/>
              </a:solidFill>
              <a:effectLst/>
              <a:latin typeface="+mn-lt"/>
              <a:ea typeface="+mn-ea"/>
              <a:cs typeface="+mn-cs"/>
            </a:rPr>
            <a:t>　しあわせまちづくり基金：保健、福祉、教育その他まちづくり等に使用する基金。</a:t>
          </a:r>
          <a:endParaRPr lang="ja-JP" altLang="ja-JP" sz="1400">
            <a:effectLst/>
          </a:endParaRPr>
        </a:p>
        <a:p>
          <a:r>
            <a:rPr kumimoji="1" lang="ja-JP" altLang="ja-JP" sz="1100">
              <a:solidFill>
                <a:schemeClr val="dk1"/>
              </a:solidFill>
              <a:effectLst/>
              <a:latin typeface="+mn-lt"/>
              <a:ea typeface="+mn-ea"/>
              <a:cs typeface="+mn-cs"/>
            </a:rPr>
            <a:t>　教育施設等整備基金：小中学校及び幼稚園、給食センター、社会体育施設等教育関係施設のための整備基金。</a:t>
          </a:r>
          <a:endParaRPr lang="ja-JP" altLang="ja-JP" sz="1400">
            <a:effectLst/>
          </a:endParaRPr>
        </a:p>
        <a:p>
          <a:r>
            <a:rPr kumimoji="1" lang="ja-JP" altLang="ja-JP" sz="1100">
              <a:solidFill>
                <a:schemeClr val="dk1"/>
              </a:solidFill>
              <a:effectLst/>
              <a:latin typeface="+mn-lt"/>
              <a:ea typeface="+mn-ea"/>
              <a:cs typeface="+mn-cs"/>
            </a:rPr>
            <a:t>　ふるさと農村活性化対策基金：土地改良施設等の利活用に係る集落協働活動を支援する基金。</a:t>
          </a:r>
          <a:endParaRPr lang="ja-JP" altLang="ja-JP" sz="1400">
            <a:effectLst/>
          </a:endParaRPr>
        </a:p>
        <a:p>
          <a:r>
            <a:rPr kumimoji="1" lang="ja-JP" altLang="ja-JP" sz="1100">
              <a:solidFill>
                <a:schemeClr val="dk1"/>
              </a:solidFill>
              <a:effectLst/>
              <a:latin typeface="+mn-lt"/>
              <a:ea typeface="+mn-ea"/>
              <a:cs typeface="+mn-cs"/>
            </a:rPr>
            <a:t>　ふるさと応援基金：ふるさと納税制度を利用して坂祝町を応援するために寄せられた基金を適正に管理、運用するための基金。</a:t>
          </a:r>
          <a:endParaRPr lang="ja-JP" altLang="ja-JP" sz="1400">
            <a:effectLst/>
          </a:endParaRPr>
        </a:p>
        <a:p>
          <a:r>
            <a:rPr kumimoji="1" lang="ja-JP" altLang="ja-JP" sz="1100">
              <a:solidFill>
                <a:schemeClr val="dk1"/>
              </a:solidFill>
              <a:effectLst/>
              <a:latin typeface="+mn-lt"/>
              <a:ea typeface="+mn-ea"/>
              <a:cs typeface="+mn-cs"/>
            </a:rPr>
            <a:t>　事業活性化支援基金：</a:t>
          </a:r>
          <a:r>
            <a:rPr kumimoji="1" lang="en-US" altLang="ja-JP" sz="1100">
              <a:solidFill>
                <a:schemeClr val="dk1"/>
              </a:solidFill>
              <a:effectLst/>
              <a:latin typeface="+mn-lt"/>
              <a:ea typeface="+mn-ea"/>
              <a:cs typeface="+mn-cs"/>
            </a:rPr>
            <a:t>R2</a:t>
          </a:r>
          <a:r>
            <a:rPr kumimoji="1" lang="ja-JP" altLang="ja-JP" sz="1100">
              <a:solidFill>
                <a:schemeClr val="dk1"/>
              </a:solidFill>
              <a:effectLst/>
              <a:latin typeface="+mn-lt"/>
              <a:ea typeface="+mn-ea"/>
              <a:cs typeface="+mn-cs"/>
            </a:rPr>
            <a:t>新型コロナウイルス感染症対応地方創生臨時交付金を活用し、コロナ禍の影響を鑑み、小規模事業者経営改善資金を受けたものに対する利子補給を目的とする基金。（Ｒ</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年度までの時限基金）</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教育施設等整備基金：将来の小中学校の大規模改修に備え、財源確保のため</a:t>
          </a:r>
          <a:r>
            <a:rPr kumimoji="1" lang="en-US" altLang="ja-JP" sz="1100">
              <a:solidFill>
                <a:schemeClr val="dk1"/>
              </a:solidFill>
              <a:effectLst/>
              <a:latin typeface="+mn-lt"/>
              <a:ea typeface="+mn-ea"/>
              <a:cs typeface="+mn-cs"/>
            </a:rPr>
            <a:t>R3</a:t>
          </a:r>
          <a:r>
            <a:rPr kumimoji="1" lang="ja-JP" altLang="ja-JP" sz="1100">
              <a:solidFill>
                <a:schemeClr val="dk1"/>
              </a:solidFill>
              <a:effectLst/>
              <a:latin typeface="+mn-lt"/>
              <a:ea typeface="+mn-ea"/>
              <a:cs typeface="+mn-cs"/>
            </a:rPr>
            <a:t>創設、積立開始。</a:t>
          </a:r>
          <a:endParaRPr lang="ja-JP" altLang="ja-JP" sz="1400">
            <a:effectLst/>
          </a:endParaRPr>
        </a:p>
        <a:p>
          <a:r>
            <a:rPr kumimoji="1" lang="ja-JP" altLang="ja-JP" sz="1100">
              <a:solidFill>
                <a:schemeClr val="dk1"/>
              </a:solidFill>
              <a:effectLst/>
              <a:latin typeface="+mn-lt"/>
              <a:ea typeface="+mn-ea"/>
              <a:cs typeface="+mn-cs"/>
            </a:rPr>
            <a:t>　公共施設等整備基金：決算による余剰分の他、Ｒ</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町有財産からの収入を老朽化に伴う今後の施設改修等の需要に備えて積立てを実施。</a:t>
          </a:r>
          <a:endParaRPr lang="ja-JP" altLang="ja-JP" sz="1400">
            <a:effectLst/>
          </a:endParaRPr>
        </a:p>
        <a:p>
          <a:r>
            <a:rPr kumimoji="1" lang="ja-JP" altLang="ja-JP" sz="1100">
              <a:solidFill>
                <a:schemeClr val="dk1"/>
              </a:solidFill>
              <a:effectLst/>
              <a:latin typeface="+mn-lt"/>
              <a:ea typeface="+mn-ea"/>
              <a:cs typeface="+mn-cs"/>
            </a:rPr>
            <a:t>　しあわせまちづくり基金：</a:t>
          </a:r>
          <a:r>
            <a:rPr kumimoji="1" lang="en-US" altLang="ja-JP" sz="1100">
              <a:solidFill>
                <a:schemeClr val="dk1"/>
              </a:solidFill>
              <a:effectLst/>
              <a:latin typeface="+mn-lt"/>
              <a:ea typeface="+mn-ea"/>
              <a:cs typeface="+mn-cs"/>
            </a:rPr>
            <a:t>R3</a:t>
          </a:r>
          <a:r>
            <a:rPr kumimoji="1" lang="ja-JP" altLang="ja-JP" sz="1100">
              <a:solidFill>
                <a:schemeClr val="dk1"/>
              </a:solidFill>
              <a:effectLst/>
              <a:latin typeface="+mn-lt"/>
              <a:ea typeface="+mn-ea"/>
              <a:cs typeface="+mn-cs"/>
            </a:rPr>
            <a:t>完成のシルバー人材センターの建設に活用した他、毎年まちづくり事業としてのイベント事業費にも活用している。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公共施設整備基金は、公共施設整備計画等を考慮して今後実施する老朽化した施設改修や修繕等に活用していくとともに、今後の改修増加に備え、可能な範囲で積立てを行う。</a:t>
          </a:r>
          <a:endParaRPr lang="ja-JP" altLang="ja-JP" sz="1400">
            <a:effectLst/>
          </a:endParaRPr>
        </a:p>
        <a:p>
          <a:r>
            <a:rPr kumimoji="1" lang="ja-JP" altLang="ja-JP" sz="1100">
              <a:solidFill>
                <a:schemeClr val="dk1"/>
              </a:solidFill>
              <a:effectLst/>
              <a:latin typeface="+mn-lt"/>
              <a:ea typeface="+mn-ea"/>
              <a:cs typeface="+mn-cs"/>
            </a:rPr>
            <a:t>　教育施設等整備基金：当分の間活用はせず、小中学校の大規模改修に備えて積立てを毎年行う。</a:t>
          </a:r>
          <a:endParaRPr lang="ja-JP" altLang="ja-JP" sz="1400">
            <a:effectLst/>
          </a:endParaRPr>
        </a:p>
        <a:p>
          <a:r>
            <a:rPr kumimoji="1" lang="ja-JP" altLang="ja-JP" sz="1100">
              <a:solidFill>
                <a:schemeClr val="dk1"/>
              </a:solidFill>
              <a:effectLst/>
              <a:latin typeface="+mn-lt"/>
              <a:ea typeface="+mn-ea"/>
              <a:cs typeface="+mn-cs"/>
            </a:rPr>
            <a:t>　その他の基金については、目的に対応する事業を実施の際に、計画的に活用していく。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R3</a:t>
          </a:r>
          <a:r>
            <a:rPr kumimoji="1" lang="ja-JP" altLang="ja-JP" sz="1100">
              <a:solidFill>
                <a:schemeClr val="dk1"/>
              </a:solidFill>
              <a:effectLst/>
              <a:latin typeface="+mn-lt"/>
              <a:ea typeface="+mn-ea"/>
              <a:cs typeface="+mn-cs"/>
            </a:rPr>
            <a:t>からの普通交付税の追加交付や消費税交付金の増加等により、経常収支が黒字を維持できたため、</a:t>
          </a:r>
          <a:r>
            <a:rPr kumimoji="1" lang="en-US" altLang="ja-JP" sz="1100">
              <a:solidFill>
                <a:schemeClr val="dk1"/>
              </a:solidFill>
              <a:effectLst/>
              <a:latin typeface="+mn-lt"/>
              <a:ea typeface="+mn-ea"/>
              <a:cs typeface="+mn-cs"/>
            </a:rPr>
            <a:t>R3.8</a:t>
          </a:r>
          <a:r>
            <a:rPr kumimoji="1" lang="ja-JP" altLang="ja-JP" sz="1100">
              <a:solidFill>
                <a:schemeClr val="dk1"/>
              </a:solidFill>
              <a:effectLst/>
              <a:latin typeface="+mn-lt"/>
              <a:ea typeface="+mn-ea"/>
              <a:cs typeface="+mn-cs"/>
            </a:rPr>
            <a:t>月の町内主要企業の工場撤退による今後の固定資産税等の町税の影響を考慮し、財政調整基金への積立てを行った。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財政調整基金に頼らない予算執行を行うため、歳出削減を第一に考えているが限界もあるため、歳入増加のための取組みに力を入れていく必要がある。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chemeClr val="dk1"/>
              </a:solidFill>
              <a:effectLst/>
              <a:latin typeface="+mn-lt"/>
              <a:ea typeface="+mn-ea"/>
              <a:cs typeface="+mn-cs"/>
            </a:rPr>
            <a:t>R2</a:t>
          </a:r>
          <a:r>
            <a:rPr kumimoji="1" lang="ja-JP" altLang="ja-JP" sz="1100">
              <a:solidFill>
                <a:schemeClr val="dk1"/>
              </a:solidFill>
              <a:effectLst/>
              <a:latin typeface="+mn-lt"/>
              <a:ea typeface="+mn-ea"/>
              <a:cs typeface="+mn-cs"/>
            </a:rPr>
            <a:t>まで及びＲ</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は利息のみの積立てであったが、</a:t>
          </a:r>
          <a:r>
            <a:rPr kumimoji="1" lang="en-US" altLang="ja-JP" sz="1100">
              <a:solidFill>
                <a:schemeClr val="dk1"/>
              </a:solidFill>
              <a:effectLst/>
              <a:latin typeface="+mn-lt"/>
              <a:ea typeface="+mn-ea"/>
              <a:cs typeface="+mn-cs"/>
            </a:rPr>
            <a:t>R3</a:t>
          </a:r>
          <a:r>
            <a:rPr kumimoji="1" lang="ja-JP" altLang="ja-JP" sz="1100">
              <a:solidFill>
                <a:schemeClr val="dk1"/>
              </a:solidFill>
              <a:effectLst/>
              <a:latin typeface="+mn-lt"/>
              <a:ea typeface="+mn-ea"/>
              <a:cs typeface="+mn-cs"/>
            </a:rPr>
            <a:t>は普通交付税の追加交付における「臨時財政対策債償還基金費」分の積立てを実施した。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今後も利息の積立ては継続し、当分の間は現状を維持し、小中学校大規模改修等における大規模な借入に対する償還に備える。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岐阜県坂祝町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8,084
7,513
12.87
4,058,668
3,816,711
231,270
2,463,728
2,732,315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en-US" altLang="ja-JP" sz="1000">
              <a:solidFill>
                <a:schemeClr val="dk1"/>
              </a:solidFill>
              <a:effectLst/>
              <a:latin typeface="+mn-lt"/>
              <a:ea typeface="+mn-ea"/>
              <a:cs typeface="+mn-cs"/>
            </a:rPr>
            <a:t>R3</a:t>
          </a:r>
          <a:r>
            <a:rPr kumimoji="1" lang="ja-JP" altLang="ja-JP" sz="1000">
              <a:solidFill>
                <a:schemeClr val="dk1"/>
              </a:solidFill>
              <a:effectLst/>
              <a:latin typeface="+mn-lt"/>
              <a:ea typeface="+mn-ea"/>
              <a:cs typeface="+mn-cs"/>
            </a:rPr>
            <a:t>から普通交付税の増加により財政力指数が減少傾向に転じている。</a:t>
          </a:r>
          <a:r>
            <a:rPr kumimoji="1" lang="en-US" altLang="ja-JP" sz="1000">
              <a:solidFill>
                <a:schemeClr val="dk1"/>
              </a:solidFill>
              <a:effectLst/>
              <a:latin typeface="+mn-lt"/>
              <a:ea typeface="+mn-ea"/>
              <a:cs typeface="+mn-cs"/>
            </a:rPr>
            <a:t>R3.8</a:t>
          </a:r>
          <a:r>
            <a:rPr kumimoji="1" lang="ja-JP" altLang="ja-JP" sz="1000">
              <a:solidFill>
                <a:schemeClr val="dk1"/>
              </a:solidFill>
              <a:effectLst/>
              <a:latin typeface="+mn-lt"/>
              <a:ea typeface="+mn-ea"/>
              <a:cs typeface="+mn-cs"/>
            </a:rPr>
            <a:t>月に町内主要企業の工場が撤退し、関係者等の転出が増えた。その後企業誘致はできたが、現時点では工場生産がされていないため償却資産にかかる固定資産税の減少が続く。また、近年の健康志向等の影響によりたばこ税の減収が続いている。</a:t>
          </a:r>
          <a:endParaRPr lang="ja-JP" altLang="ja-JP" sz="1000">
            <a:effectLst/>
          </a:endParaRPr>
        </a:p>
        <a:p>
          <a:pPr eaLnBrk="1" fontAlgn="auto" latinLnBrk="0" hangingPunct="1"/>
          <a:r>
            <a:rPr kumimoji="1" lang="ja-JP" altLang="ja-JP" sz="1000">
              <a:solidFill>
                <a:schemeClr val="dk1"/>
              </a:solidFill>
              <a:effectLst/>
              <a:latin typeface="+mn-lt"/>
              <a:ea typeface="+mn-ea"/>
              <a:cs typeface="+mn-cs"/>
            </a:rPr>
            <a:t>　今後は人口減少や高齢化が加速していくことが予測されるため、国道</a:t>
          </a:r>
          <a:r>
            <a:rPr kumimoji="1" lang="en-US" altLang="ja-JP" sz="1000">
              <a:solidFill>
                <a:schemeClr val="dk1"/>
              </a:solidFill>
              <a:effectLst/>
              <a:latin typeface="+mn-lt"/>
              <a:ea typeface="+mn-ea"/>
              <a:cs typeface="+mn-cs"/>
            </a:rPr>
            <a:t>248</a:t>
          </a:r>
          <a:r>
            <a:rPr kumimoji="1" lang="ja-JP" altLang="ja-JP" sz="1000">
              <a:solidFill>
                <a:schemeClr val="dk1"/>
              </a:solidFill>
              <a:effectLst/>
              <a:latin typeface="+mn-lt"/>
              <a:ea typeface="+mn-ea"/>
              <a:cs typeface="+mn-cs"/>
            </a:rPr>
            <a:t>号線沿いを始めとする企業誘致や住宅開発等を進めるとともに、ふるさと納税等を強化し、歳入確保を模索していく必要がある。また、町民の健康寿命を延ばす取り組みを推進し、社会保障関係経費の支出の抑制に力を入れていく必要がある。</a:t>
          </a:r>
          <a:endParaRPr lang="ja-JP" altLang="ja-JP" sz="10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57855</xdr:rowOff>
    </xdr:to>
    <xdr:cxnSp macro="">
      <xdr:nvCxnSpPr>
        <xdr:cNvPr id="63" name="直線コネクタ 62"/>
        <xdr:cNvCxnSpPr/>
      </xdr:nvCxnSpPr>
      <xdr:spPr>
        <a:xfrm flipV="1">
          <a:off x="4953000" y="6153855"/>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29932</xdr:rowOff>
    </xdr:from>
    <xdr:ext cx="762000" cy="259045"/>
    <xdr:sp macro="" textlink="">
      <xdr:nvSpPr>
        <xdr:cNvPr id="64" name="財政力最小値テキスト"/>
        <xdr:cNvSpPr txBox="1"/>
      </xdr:nvSpPr>
      <xdr:spPr>
        <a:xfrm>
          <a:off x="5041900" y="75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57855</xdr:rowOff>
    </xdr:from>
    <xdr:to>
      <xdr:col>24</xdr:col>
      <xdr:colOff>12700</xdr:colOff>
      <xdr:row>44</xdr:row>
      <xdr:rowOff>57855</xdr:rowOff>
    </xdr:to>
    <xdr:cxnSp macro="">
      <xdr:nvCxnSpPr>
        <xdr:cNvPr id="65" name="直線コネクタ 64"/>
        <xdr:cNvCxnSpPr/>
      </xdr:nvCxnSpPr>
      <xdr:spPr>
        <a:xfrm>
          <a:off x="4864100" y="760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6"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7" name="直線コネクタ 66"/>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9172</xdr:rowOff>
    </xdr:from>
    <xdr:to>
      <xdr:col>23</xdr:col>
      <xdr:colOff>133350</xdr:colOff>
      <xdr:row>41</xdr:row>
      <xdr:rowOff>62795</xdr:rowOff>
    </xdr:to>
    <xdr:cxnSp macro="">
      <xdr:nvCxnSpPr>
        <xdr:cNvPr id="68" name="直線コネクタ 67"/>
        <xdr:cNvCxnSpPr/>
      </xdr:nvCxnSpPr>
      <xdr:spPr>
        <a:xfrm>
          <a:off x="4114800" y="7038622"/>
          <a:ext cx="8382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53922</xdr:rowOff>
    </xdr:from>
    <xdr:ext cx="762000" cy="259045"/>
    <xdr:sp macro="" textlink="">
      <xdr:nvSpPr>
        <xdr:cNvPr id="69" name="財政力平均値テキスト"/>
        <xdr:cNvSpPr txBox="1"/>
      </xdr:nvSpPr>
      <xdr:spPr>
        <a:xfrm>
          <a:off x="5041900" y="7254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81845</xdr:rowOff>
    </xdr:from>
    <xdr:to>
      <xdr:col>23</xdr:col>
      <xdr:colOff>184150</xdr:colOff>
      <xdr:row>43</xdr:row>
      <xdr:rowOff>11995</xdr:rowOff>
    </xdr:to>
    <xdr:sp macro="" textlink="">
      <xdr:nvSpPr>
        <xdr:cNvPr id="70" name="フローチャート: 判断 69"/>
        <xdr:cNvSpPr/>
      </xdr:nvSpPr>
      <xdr:spPr>
        <a:xfrm>
          <a:off x="4902200" y="728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127000</xdr:rowOff>
    </xdr:from>
    <xdr:to>
      <xdr:col>19</xdr:col>
      <xdr:colOff>133350</xdr:colOff>
      <xdr:row>41</xdr:row>
      <xdr:rowOff>9172</xdr:rowOff>
    </xdr:to>
    <xdr:cxnSp macro="">
      <xdr:nvCxnSpPr>
        <xdr:cNvPr id="71" name="直線コネクタ 70"/>
        <xdr:cNvCxnSpPr/>
      </xdr:nvCxnSpPr>
      <xdr:spPr>
        <a:xfrm>
          <a:off x="3225800" y="6985000"/>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68439</xdr:rowOff>
    </xdr:from>
    <xdr:to>
      <xdr:col>19</xdr:col>
      <xdr:colOff>184150</xdr:colOff>
      <xdr:row>42</xdr:row>
      <xdr:rowOff>170039</xdr:rowOff>
    </xdr:to>
    <xdr:sp macro="" textlink="">
      <xdr:nvSpPr>
        <xdr:cNvPr id="72" name="フローチャート: 判断 71"/>
        <xdr:cNvSpPr/>
      </xdr:nvSpPr>
      <xdr:spPr>
        <a:xfrm>
          <a:off x="4064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154816</xdr:rowOff>
    </xdr:from>
    <xdr:ext cx="736600" cy="259045"/>
    <xdr:sp macro="" textlink="">
      <xdr:nvSpPr>
        <xdr:cNvPr id="73" name="テキスト ボックス 72"/>
        <xdr:cNvSpPr txBox="1"/>
      </xdr:nvSpPr>
      <xdr:spPr>
        <a:xfrm>
          <a:off x="3733800" y="7355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127000</xdr:rowOff>
    </xdr:from>
    <xdr:to>
      <xdr:col>15</xdr:col>
      <xdr:colOff>82550</xdr:colOff>
      <xdr:row>40</xdr:row>
      <xdr:rowOff>127000</xdr:rowOff>
    </xdr:to>
    <xdr:cxnSp macro="">
      <xdr:nvCxnSpPr>
        <xdr:cNvPr id="74" name="直線コネクタ 73"/>
        <xdr:cNvCxnSpPr/>
      </xdr:nvCxnSpPr>
      <xdr:spPr>
        <a:xfrm>
          <a:off x="2336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5" name="フローチャート: 判断 74"/>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128005</xdr:rowOff>
    </xdr:from>
    <xdr:ext cx="762000" cy="259045"/>
    <xdr:sp macro="" textlink="">
      <xdr:nvSpPr>
        <xdr:cNvPr id="76" name="テキスト ボックス 75"/>
        <xdr:cNvSpPr txBox="1"/>
      </xdr:nvSpPr>
      <xdr:spPr>
        <a:xfrm>
          <a:off x="2844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127000</xdr:rowOff>
    </xdr:from>
    <xdr:to>
      <xdr:col>11</xdr:col>
      <xdr:colOff>31750</xdr:colOff>
      <xdr:row>40</xdr:row>
      <xdr:rowOff>127000</xdr:rowOff>
    </xdr:to>
    <xdr:cxnSp macro="">
      <xdr:nvCxnSpPr>
        <xdr:cNvPr id="77" name="直線コネクタ 76"/>
        <xdr:cNvCxnSpPr/>
      </xdr:nvCxnSpPr>
      <xdr:spPr>
        <a:xfrm>
          <a:off x="1447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8" name="フローチャート: 判断 77"/>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128005</xdr:rowOff>
    </xdr:from>
    <xdr:ext cx="762000" cy="259045"/>
    <xdr:sp macro="" textlink="">
      <xdr:nvSpPr>
        <xdr:cNvPr id="79" name="テキスト ボックス 78"/>
        <xdr:cNvSpPr txBox="1"/>
      </xdr:nvSpPr>
      <xdr:spPr>
        <a:xfrm>
          <a:off x="1955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14817</xdr:rowOff>
    </xdr:from>
    <xdr:to>
      <xdr:col>7</xdr:col>
      <xdr:colOff>31750</xdr:colOff>
      <xdr:row>42</xdr:row>
      <xdr:rowOff>116417</xdr:rowOff>
    </xdr:to>
    <xdr:sp macro="" textlink="">
      <xdr:nvSpPr>
        <xdr:cNvPr id="80" name="フローチャート: 判断 79"/>
        <xdr:cNvSpPr/>
      </xdr:nvSpPr>
      <xdr:spPr>
        <a:xfrm>
          <a:off x="1397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101194</xdr:rowOff>
    </xdr:from>
    <xdr:ext cx="762000" cy="259045"/>
    <xdr:sp macro="" textlink="">
      <xdr:nvSpPr>
        <xdr:cNvPr id="81" name="テキスト ボックス 80"/>
        <xdr:cNvSpPr txBox="1"/>
      </xdr:nvSpPr>
      <xdr:spPr>
        <a:xfrm>
          <a:off x="1066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11995</xdr:rowOff>
    </xdr:from>
    <xdr:to>
      <xdr:col>23</xdr:col>
      <xdr:colOff>184150</xdr:colOff>
      <xdr:row>41</xdr:row>
      <xdr:rowOff>113595</xdr:rowOff>
    </xdr:to>
    <xdr:sp macro="" textlink="">
      <xdr:nvSpPr>
        <xdr:cNvPr id="87" name="楕円 86"/>
        <xdr:cNvSpPr/>
      </xdr:nvSpPr>
      <xdr:spPr>
        <a:xfrm>
          <a:off x="49022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28522</xdr:rowOff>
    </xdr:from>
    <xdr:ext cx="762000" cy="259045"/>
    <xdr:sp macro="" textlink="">
      <xdr:nvSpPr>
        <xdr:cNvPr id="88" name="財政力該当値テキスト"/>
        <xdr:cNvSpPr txBox="1"/>
      </xdr:nvSpPr>
      <xdr:spPr>
        <a:xfrm>
          <a:off x="5041900" y="688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129822</xdr:rowOff>
    </xdr:from>
    <xdr:to>
      <xdr:col>19</xdr:col>
      <xdr:colOff>184150</xdr:colOff>
      <xdr:row>41</xdr:row>
      <xdr:rowOff>59972</xdr:rowOff>
    </xdr:to>
    <xdr:sp macro="" textlink="">
      <xdr:nvSpPr>
        <xdr:cNvPr id="89" name="楕円 88"/>
        <xdr:cNvSpPr/>
      </xdr:nvSpPr>
      <xdr:spPr>
        <a:xfrm>
          <a:off x="4064000" y="698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70149</xdr:rowOff>
    </xdr:from>
    <xdr:ext cx="736600" cy="259045"/>
    <xdr:sp macro="" textlink="">
      <xdr:nvSpPr>
        <xdr:cNvPr id="90" name="テキスト ボックス 89"/>
        <xdr:cNvSpPr txBox="1"/>
      </xdr:nvSpPr>
      <xdr:spPr>
        <a:xfrm>
          <a:off x="3733800" y="6756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76200</xdr:rowOff>
    </xdr:from>
    <xdr:to>
      <xdr:col>15</xdr:col>
      <xdr:colOff>133350</xdr:colOff>
      <xdr:row>41</xdr:row>
      <xdr:rowOff>6350</xdr:rowOff>
    </xdr:to>
    <xdr:sp macro="" textlink="">
      <xdr:nvSpPr>
        <xdr:cNvPr id="91" name="楕円 90"/>
        <xdr:cNvSpPr/>
      </xdr:nvSpPr>
      <xdr:spPr>
        <a:xfrm>
          <a:off x="3175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16527</xdr:rowOff>
    </xdr:from>
    <xdr:ext cx="762000" cy="259045"/>
    <xdr:sp macro="" textlink="">
      <xdr:nvSpPr>
        <xdr:cNvPr id="92" name="テキスト ボックス 91"/>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76200</xdr:rowOff>
    </xdr:from>
    <xdr:to>
      <xdr:col>11</xdr:col>
      <xdr:colOff>82550</xdr:colOff>
      <xdr:row>41</xdr:row>
      <xdr:rowOff>6350</xdr:rowOff>
    </xdr:to>
    <xdr:sp macro="" textlink="">
      <xdr:nvSpPr>
        <xdr:cNvPr id="93" name="楕円 92"/>
        <xdr:cNvSpPr/>
      </xdr:nvSpPr>
      <xdr:spPr>
        <a:xfrm>
          <a:off x="2286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16527</xdr:rowOff>
    </xdr:from>
    <xdr:ext cx="762000" cy="259045"/>
    <xdr:sp macro="" textlink="">
      <xdr:nvSpPr>
        <xdr:cNvPr id="94" name="テキスト ボックス 93"/>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95" name="楕円 94"/>
        <xdr:cNvSpPr/>
      </xdr:nvSpPr>
      <xdr:spPr>
        <a:xfrm>
          <a:off x="1397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16527</xdr:rowOff>
    </xdr:from>
    <xdr:ext cx="762000" cy="259045"/>
    <xdr:sp macro="" textlink="">
      <xdr:nvSpPr>
        <xdr:cNvPr id="96" name="テキスト ボックス 95"/>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a:t>
          </a:r>
          <a:r>
            <a:rPr kumimoji="1" lang="en-US" altLang="ja-JP" sz="1000">
              <a:solidFill>
                <a:schemeClr val="dk1"/>
              </a:solidFill>
              <a:effectLst/>
              <a:latin typeface="+mn-lt"/>
              <a:ea typeface="+mn-ea"/>
              <a:cs typeface="+mn-cs"/>
            </a:rPr>
            <a:t>R1</a:t>
          </a:r>
          <a:r>
            <a:rPr kumimoji="1" lang="ja-JP" altLang="ja-JP" sz="1000">
              <a:solidFill>
                <a:schemeClr val="dk1"/>
              </a:solidFill>
              <a:effectLst/>
              <a:latin typeface="+mn-lt"/>
              <a:ea typeface="+mn-ea"/>
              <a:cs typeface="+mn-cs"/>
            </a:rPr>
            <a:t>から歳出事業の見直しを全庁的に進めた結果もあるが、</a:t>
          </a:r>
          <a:r>
            <a:rPr kumimoji="1" lang="en-US" altLang="ja-JP" sz="1000">
              <a:solidFill>
                <a:schemeClr val="dk1"/>
              </a:solidFill>
              <a:effectLst/>
              <a:latin typeface="+mn-lt"/>
              <a:ea typeface="+mn-ea"/>
              <a:cs typeface="+mn-cs"/>
            </a:rPr>
            <a:t>R3</a:t>
          </a:r>
          <a:r>
            <a:rPr kumimoji="1" lang="ja-JP" altLang="ja-JP" sz="1000">
              <a:solidFill>
                <a:schemeClr val="dk1"/>
              </a:solidFill>
              <a:effectLst/>
              <a:latin typeface="+mn-lt"/>
              <a:ea typeface="+mn-ea"/>
              <a:cs typeface="+mn-cs"/>
            </a:rPr>
            <a:t>は地方交付税、地方消費税交付金等の増加、臨時財政対策債の増加等全体として経常一般財源総額が増加したことで比率が大きく減少に向かった。</a:t>
          </a:r>
          <a:r>
            <a:rPr kumimoji="1" lang="en-US" altLang="ja-JP" sz="1000">
              <a:solidFill>
                <a:schemeClr val="dk1"/>
              </a:solidFill>
              <a:effectLst/>
              <a:latin typeface="+mn-lt"/>
              <a:ea typeface="+mn-ea"/>
              <a:cs typeface="+mn-cs"/>
            </a:rPr>
            <a:t>R4</a:t>
          </a:r>
          <a:r>
            <a:rPr kumimoji="1" lang="ja-JP" altLang="ja-JP" sz="1000">
              <a:solidFill>
                <a:schemeClr val="dk1"/>
              </a:solidFill>
              <a:effectLst/>
              <a:latin typeface="+mn-lt"/>
              <a:ea typeface="+mn-ea"/>
              <a:cs typeface="+mn-cs"/>
            </a:rPr>
            <a:t>は臨時財政対策債が大幅に減少したこと等全体として経常一般財源総額が減少し比率は再び増加に転じた。</a:t>
          </a:r>
          <a:endParaRPr lang="ja-JP" altLang="ja-JP" sz="1000">
            <a:effectLst/>
          </a:endParaRPr>
        </a:p>
        <a:p>
          <a:r>
            <a:rPr kumimoji="1" lang="ja-JP" altLang="ja-JP" sz="1000">
              <a:solidFill>
                <a:schemeClr val="dk1"/>
              </a:solidFill>
              <a:effectLst/>
              <a:latin typeface="+mn-lt"/>
              <a:ea typeface="+mn-ea"/>
              <a:cs typeface="+mn-cs"/>
            </a:rPr>
            <a:t>　県内平均や類似団体よりも比率は低く抑えられているが、交付税等増加による一時的な影響が強いため、町としては今後も扶助費だけでなく、優先度の低い事業については計画的な縮小や廃止を進め、効果的な事業展開を実施する姿勢で、経常経費削減に努める必要がある。</a:t>
          </a:r>
          <a:endParaRPr lang="ja-JP" altLang="ja-JP" sz="1000">
            <a:effectLst/>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37719</xdr:rowOff>
    </xdr:from>
    <xdr:to>
      <xdr:col>23</xdr:col>
      <xdr:colOff>133350</xdr:colOff>
      <xdr:row>67</xdr:row>
      <xdr:rowOff>130683</xdr:rowOff>
    </xdr:to>
    <xdr:cxnSp macro="">
      <xdr:nvCxnSpPr>
        <xdr:cNvPr id="124" name="直線コネクタ 123"/>
        <xdr:cNvCxnSpPr/>
      </xdr:nvCxnSpPr>
      <xdr:spPr>
        <a:xfrm flipV="1">
          <a:off x="4953000" y="9981819"/>
          <a:ext cx="0" cy="16360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102760</xdr:rowOff>
    </xdr:from>
    <xdr:ext cx="762000" cy="259045"/>
    <xdr:sp macro="" textlink="">
      <xdr:nvSpPr>
        <xdr:cNvPr id="125" name="財政構造の弾力性最小値テキスト"/>
        <xdr:cNvSpPr txBox="1"/>
      </xdr:nvSpPr>
      <xdr:spPr>
        <a:xfrm>
          <a:off x="5041900" y="11589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130683</xdr:rowOff>
    </xdr:from>
    <xdr:to>
      <xdr:col>24</xdr:col>
      <xdr:colOff>12700</xdr:colOff>
      <xdr:row>67</xdr:row>
      <xdr:rowOff>130683</xdr:rowOff>
    </xdr:to>
    <xdr:cxnSp macro="">
      <xdr:nvCxnSpPr>
        <xdr:cNvPr id="126" name="直線コネクタ 125"/>
        <xdr:cNvCxnSpPr/>
      </xdr:nvCxnSpPr>
      <xdr:spPr>
        <a:xfrm>
          <a:off x="4864100" y="11617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124096</xdr:rowOff>
    </xdr:from>
    <xdr:ext cx="762000" cy="259045"/>
    <xdr:sp macro="" textlink="">
      <xdr:nvSpPr>
        <xdr:cNvPr id="127" name="財政構造の弾力性最大値テキスト"/>
        <xdr:cNvSpPr txBox="1"/>
      </xdr:nvSpPr>
      <xdr:spPr>
        <a:xfrm>
          <a:off x="5041900" y="9725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37719</xdr:rowOff>
    </xdr:from>
    <xdr:to>
      <xdr:col>24</xdr:col>
      <xdr:colOff>12700</xdr:colOff>
      <xdr:row>58</xdr:row>
      <xdr:rowOff>37719</xdr:rowOff>
    </xdr:to>
    <xdr:cxnSp macro="">
      <xdr:nvCxnSpPr>
        <xdr:cNvPr id="128" name="直線コネクタ 127"/>
        <xdr:cNvCxnSpPr/>
      </xdr:nvCxnSpPr>
      <xdr:spPr>
        <a:xfrm>
          <a:off x="4864100" y="998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13208</xdr:rowOff>
    </xdr:from>
    <xdr:to>
      <xdr:col>23</xdr:col>
      <xdr:colOff>133350</xdr:colOff>
      <xdr:row>61</xdr:row>
      <xdr:rowOff>109728</xdr:rowOff>
    </xdr:to>
    <xdr:cxnSp macro="">
      <xdr:nvCxnSpPr>
        <xdr:cNvPr id="129" name="直線コネクタ 128"/>
        <xdr:cNvCxnSpPr/>
      </xdr:nvCxnSpPr>
      <xdr:spPr>
        <a:xfrm>
          <a:off x="4114800" y="10471658"/>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163720</xdr:rowOff>
    </xdr:from>
    <xdr:ext cx="762000" cy="259045"/>
    <xdr:sp macro="" textlink="">
      <xdr:nvSpPr>
        <xdr:cNvPr id="130" name="財政構造の弾力性平均値テキスト"/>
        <xdr:cNvSpPr txBox="1"/>
      </xdr:nvSpPr>
      <xdr:spPr>
        <a:xfrm>
          <a:off x="5041900" y="10622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20193</xdr:rowOff>
    </xdr:from>
    <xdr:to>
      <xdr:col>23</xdr:col>
      <xdr:colOff>184150</xdr:colOff>
      <xdr:row>62</xdr:row>
      <xdr:rowOff>121793</xdr:rowOff>
    </xdr:to>
    <xdr:sp macro="" textlink="">
      <xdr:nvSpPr>
        <xdr:cNvPr id="131" name="フローチャート: 判断 130"/>
        <xdr:cNvSpPr/>
      </xdr:nvSpPr>
      <xdr:spPr>
        <a:xfrm>
          <a:off x="4902200" y="10650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13208</xdr:rowOff>
    </xdr:from>
    <xdr:to>
      <xdr:col>19</xdr:col>
      <xdr:colOff>133350</xdr:colOff>
      <xdr:row>62</xdr:row>
      <xdr:rowOff>17907</xdr:rowOff>
    </xdr:to>
    <xdr:cxnSp macro="">
      <xdr:nvCxnSpPr>
        <xdr:cNvPr id="132" name="直線コネクタ 131"/>
        <xdr:cNvCxnSpPr/>
      </xdr:nvCxnSpPr>
      <xdr:spPr>
        <a:xfrm flipV="1">
          <a:off x="3225800" y="10471658"/>
          <a:ext cx="889000" cy="176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104775</xdr:rowOff>
    </xdr:from>
    <xdr:to>
      <xdr:col>19</xdr:col>
      <xdr:colOff>184150</xdr:colOff>
      <xdr:row>62</xdr:row>
      <xdr:rowOff>34925</xdr:rowOff>
    </xdr:to>
    <xdr:sp macro="" textlink="">
      <xdr:nvSpPr>
        <xdr:cNvPr id="133" name="フローチャート: 判断 132"/>
        <xdr:cNvSpPr/>
      </xdr:nvSpPr>
      <xdr:spPr>
        <a:xfrm>
          <a:off x="4064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19702</xdr:rowOff>
    </xdr:from>
    <xdr:ext cx="736600" cy="259045"/>
    <xdr:sp macro="" textlink="">
      <xdr:nvSpPr>
        <xdr:cNvPr id="134" name="テキスト ボックス 133"/>
        <xdr:cNvSpPr txBox="1"/>
      </xdr:nvSpPr>
      <xdr:spPr>
        <a:xfrm>
          <a:off x="3733800" y="10649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17907</xdr:rowOff>
    </xdr:from>
    <xdr:to>
      <xdr:col>15</xdr:col>
      <xdr:colOff>82550</xdr:colOff>
      <xdr:row>62</xdr:row>
      <xdr:rowOff>109601</xdr:rowOff>
    </xdr:to>
    <xdr:cxnSp macro="">
      <xdr:nvCxnSpPr>
        <xdr:cNvPr id="135" name="直線コネクタ 134"/>
        <xdr:cNvCxnSpPr/>
      </xdr:nvCxnSpPr>
      <xdr:spPr>
        <a:xfrm flipV="1">
          <a:off x="2336800" y="10647807"/>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49149</xdr:rowOff>
    </xdr:from>
    <xdr:to>
      <xdr:col>15</xdr:col>
      <xdr:colOff>133350</xdr:colOff>
      <xdr:row>62</xdr:row>
      <xdr:rowOff>150749</xdr:rowOff>
    </xdr:to>
    <xdr:sp macro="" textlink="">
      <xdr:nvSpPr>
        <xdr:cNvPr id="136" name="フローチャート: 判断 135"/>
        <xdr:cNvSpPr/>
      </xdr:nvSpPr>
      <xdr:spPr>
        <a:xfrm>
          <a:off x="3175000" y="10679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135526</xdr:rowOff>
    </xdr:from>
    <xdr:ext cx="762000" cy="259045"/>
    <xdr:sp macro="" textlink="">
      <xdr:nvSpPr>
        <xdr:cNvPr id="137" name="テキスト ボックス 136"/>
        <xdr:cNvSpPr txBox="1"/>
      </xdr:nvSpPr>
      <xdr:spPr>
        <a:xfrm>
          <a:off x="2844800" y="10765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109601</xdr:rowOff>
    </xdr:from>
    <xdr:to>
      <xdr:col>11</xdr:col>
      <xdr:colOff>31750</xdr:colOff>
      <xdr:row>62</xdr:row>
      <xdr:rowOff>160274</xdr:rowOff>
    </xdr:to>
    <xdr:cxnSp macro="">
      <xdr:nvCxnSpPr>
        <xdr:cNvPr id="138" name="直線コネクタ 137"/>
        <xdr:cNvCxnSpPr/>
      </xdr:nvCxnSpPr>
      <xdr:spPr>
        <a:xfrm flipV="1">
          <a:off x="1447800" y="10739501"/>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82931</xdr:rowOff>
    </xdr:from>
    <xdr:to>
      <xdr:col>11</xdr:col>
      <xdr:colOff>82550</xdr:colOff>
      <xdr:row>63</xdr:row>
      <xdr:rowOff>13081</xdr:rowOff>
    </xdr:to>
    <xdr:sp macro="" textlink="">
      <xdr:nvSpPr>
        <xdr:cNvPr id="139" name="フローチャート: 判断 138"/>
        <xdr:cNvSpPr/>
      </xdr:nvSpPr>
      <xdr:spPr>
        <a:xfrm>
          <a:off x="2286000" y="1071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169308</xdr:rowOff>
    </xdr:from>
    <xdr:ext cx="762000" cy="259045"/>
    <xdr:sp macro="" textlink="">
      <xdr:nvSpPr>
        <xdr:cNvPr id="140" name="テキスト ボックス 139"/>
        <xdr:cNvSpPr txBox="1"/>
      </xdr:nvSpPr>
      <xdr:spPr>
        <a:xfrm>
          <a:off x="1955800" y="10799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56388</xdr:rowOff>
    </xdr:from>
    <xdr:to>
      <xdr:col>7</xdr:col>
      <xdr:colOff>31750</xdr:colOff>
      <xdr:row>62</xdr:row>
      <xdr:rowOff>157988</xdr:rowOff>
    </xdr:to>
    <xdr:sp macro="" textlink="">
      <xdr:nvSpPr>
        <xdr:cNvPr id="141" name="フローチャート: 判断 140"/>
        <xdr:cNvSpPr/>
      </xdr:nvSpPr>
      <xdr:spPr>
        <a:xfrm>
          <a:off x="1397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168165</xdr:rowOff>
    </xdr:from>
    <xdr:ext cx="762000" cy="259045"/>
    <xdr:sp macro="" textlink="">
      <xdr:nvSpPr>
        <xdr:cNvPr id="142" name="テキスト ボックス 141"/>
        <xdr:cNvSpPr txBox="1"/>
      </xdr:nvSpPr>
      <xdr:spPr>
        <a:xfrm>
          <a:off x="1066800" y="1045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58928</xdr:rowOff>
    </xdr:from>
    <xdr:to>
      <xdr:col>23</xdr:col>
      <xdr:colOff>184150</xdr:colOff>
      <xdr:row>61</xdr:row>
      <xdr:rowOff>160528</xdr:rowOff>
    </xdr:to>
    <xdr:sp macro="" textlink="">
      <xdr:nvSpPr>
        <xdr:cNvPr id="148" name="楕円 147"/>
        <xdr:cNvSpPr/>
      </xdr:nvSpPr>
      <xdr:spPr>
        <a:xfrm>
          <a:off x="4902200" y="1051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75455</xdr:rowOff>
    </xdr:from>
    <xdr:ext cx="762000" cy="259045"/>
    <xdr:sp macro="" textlink="">
      <xdr:nvSpPr>
        <xdr:cNvPr id="149" name="財政構造の弾力性該当値テキスト"/>
        <xdr:cNvSpPr txBox="1"/>
      </xdr:nvSpPr>
      <xdr:spPr>
        <a:xfrm>
          <a:off x="5041900" y="10362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133858</xdr:rowOff>
    </xdr:from>
    <xdr:to>
      <xdr:col>19</xdr:col>
      <xdr:colOff>184150</xdr:colOff>
      <xdr:row>61</xdr:row>
      <xdr:rowOff>64008</xdr:rowOff>
    </xdr:to>
    <xdr:sp macro="" textlink="">
      <xdr:nvSpPr>
        <xdr:cNvPr id="150" name="楕円 149"/>
        <xdr:cNvSpPr/>
      </xdr:nvSpPr>
      <xdr:spPr>
        <a:xfrm>
          <a:off x="4064000" y="1042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74185</xdr:rowOff>
    </xdr:from>
    <xdr:ext cx="736600" cy="259045"/>
    <xdr:sp macro="" textlink="">
      <xdr:nvSpPr>
        <xdr:cNvPr id="151" name="テキスト ボックス 150"/>
        <xdr:cNvSpPr txBox="1"/>
      </xdr:nvSpPr>
      <xdr:spPr>
        <a:xfrm>
          <a:off x="3733800" y="101897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138557</xdr:rowOff>
    </xdr:from>
    <xdr:to>
      <xdr:col>15</xdr:col>
      <xdr:colOff>133350</xdr:colOff>
      <xdr:row>62</xdr:row>
      <xdr:rowOff>68707</xdr:rowOff>
    </xdr:to>
    <xdr:sp macro="" textlink="">
      <xdr:nvSpPr>
        <xdr:cNvPr id="152" name="楕円 151"/>
        <xdr:cNvSpPr/>
      </xdr:nvSpPr>
      <xdr:spPr>
        <a:xfrm>
          <a:off x="3175000" y="10597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78884</xdr:rowOff>
    </xdr:from>
    <xdr:ext cx="762000" cy="259045"/>
    <xdr:sp macro="" textlink="">
      <xdr:nvSpPr>
        <xdr:cNvPr id="153" name="テキスト ボックス 152"/>
        <xdr:cNvSpPr txBox="1"/>
      </xdr:nvSpPr>
      <xdr:spPr>
        <a:xfrm>
          <a:off x="2844800" y="10365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58801</xdr:rowOff>
    </xdr:from>
    <xdr:to>
      <xdr:col>11</xdr:col>
      <xdr:colOff>82550</xdr:colOff>
      <xdr:row>62</xdr:row>
      <xdr:rowOff>160401</xdr:rowOff>
    </xdr:to>
    <xdr:sp macro="" textlink="">
      <xdr:nvSpPr>
        <xdr:cNvPr id="154" name="楕円 153"/>
        <xdr:cNvSpPr/>
      </xdr:nvSpPr>
      <xdr:spPr>
        <a:xfrm>
          <a:off x="2286000" y="10688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170578</xdr:rowOff>
    </xdr:from>
    <xdr:ext cx="762000" cy="259045"/>
    <xdr:sp macro="" textlink="">
      <xdr:nvSpPr>
        <xdr:cNvPr id="155" name="テキスト ボックス 154"/>
        <xdr:cNvSpPr txBox="1"/>
      </xdr:nvSpPr>
      <xdr:spPr>
        <a:xfrm>
          <a:off x="1955800" y="10457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109474</xdr:rowOff>
    </xdr:from>
    <xdr:to>
      <xdr:col>7</xdr:col>
      <xdr:colOff>31750</xdr:colOff>
      <xdr:row>63</xdr:row>
      <xdr:rowOff>39624</xdr:rowOff>
    </xdr:to>
    <xdr:sp macro="" textlink="">
      <xdr:nvSpPr>
        <xdr:cNvPr id="156" name="楕円 155"/>
        <xdr:cNvSpPr/>
      </xdr:nvSpPr>
      <xdr:spPr>
        <a:xfrm>
          <a:off x="1397000" y="1073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24401</xdr:rowOff>
    </xdr:from>
    <xdr:ext cx="762000" cy="259045"/>
    <xdr:sp macro="" textlink="">
      <xdr:nvSpPr>
        <xdr:cNvPr id="157" name="テキスト ボックス 156"/>
        <xdr:cNvSpPr txBox="1"/>
      </xdr:nvSpPr>
      <xdr:spPr>
        <a:xfrm>
          <a:off x="1066800" y="1082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[168,677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職員数の増加や会計年度任用職員制度による報酬や手当の増加等により人件費が増加しているだけでなく、システム関係経費や専門的な技能を必要とする業務が増えているため委託費の増加も続いている。また、近年の原油・物価高騰等の影響により需用費も年々増加している。引き続き、委託費を中心に必要な内容を適正な経費で行うように努め、事務事業の見直しを進め、適正な人員配置を行うとことで人件費と物件費の上昇を抑えていく必要がある。一方で、今後一時的にはデジタル化によるシステム導入等により物件費の上昇が続いても、将来的には人件費の抑制等に繋がるため、</a:t>
          </a:r>
          <a:r>
            <a:rPr kumimoji="1" lang="en-US" altLang="ja-JP" sz="1000">
              <a:solidFill>
                <a:schemeClr val="dk1"/>
              </a:solidFill>
              <a:effectLst/>
              <a:latin typeface="+mn-lt"/>
              <a:ea typeface="+mn-ea"/>
              <a:cs typeface="+mn-cs"/>
            </a:rPr>
            <a:t>DX</a:t>
          </a:r>
          <a:r>
            <a:rPr kumimoji="1" lang="ja-JP" altLang="ja-JP" sz="1000">
              <a:solidFill>
                <a:schemeClr val="dk1"/>
              </a:solidFill>
              <a:effectLst/>
              <a:latin typeface="+mn-lt"/>
              <a:ea typeface="+mn-ea"/>
              <a:cs typeface="+mn-cs"/>
            </a:rPr>
            <a:t>推進計画に基づき、利便性の高まるデジタル化を推進していく必要がある。</a:t>
          </a:r>
          <a:endParaRPr lang="ja-JP" altLang="ja-JP" sz="1000">
            <a:effectLst/>
          </a:endParaRP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38680</xdr:rowOff>
    </xdr:from>
    <xdr:to>
      <xdr:col>23</xdr:col>
      <xdr:colOff>133350</xdr:colOff>
      <xdr:row>90</xdr:row>
      <xdr:rowOff>33503</xdr:rowOff>
    </xdr:to>
    <xdr:cxnSp macro="">
      <xdr:nvCxnSpPr>
        <xdr:cNvPr id="188" name="直線コネクタ 187"/>
        <xdr:cNvCxnSpPr/>
      </xdr:nvCxnSpPr>
      <xdr:spPr>
        <a:xfrm flipV="1">
          <a:off x="4953000" y="13926130"/>
          <a:ext cx="0" cy="15378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5580</xdr:rowOff>
    </xdr:from>
    <xdr:ext cx="762000" cy="259045"/>
    <xdr:sp macro="" textlink="">
      <xdr:nvSpPr>
        <xdr:cNvPr id="189" name="人件費・物件費等の状況最小値テキスト"/>
        <xdr:cNvSpPr txBox="1"/>
      </xdr:nvSpPr>
      <xdr:spPr>
        <a:xfrm>
          <a:off x="5041900" y="15436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33503</xdr:rowOff>
    </xdr:from>
    <xdr:to>
      <xdr:col>24</xdr:col>
      <xdr:colOff>12700</xdr:colOff>
      <xdr:row>90</xdr:row>
      <xdr:rowOff>33503</xdr:rowOff>
    </xdr:to>
    <xdr:cxnSp macro="">
      <xdr:nvCxnSpPr>
        <xdr:cNvPr id="190" name="直線コネクタ 189"/>
        <xdr:cNvCxnSpPr/>
      </xdr:nvCxnSpPr>
      <xdr:spPr>
        <a:xfrm>
          <a:off x="4864100" y="15464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125057</xdr:rowOff>
    </xdr:from>
    <xdr:ext cx="762000" cy="259045"/>
    <xdr:sp macro="" textlink="">
      <xdr:nvSpPr>
        <xdr:cNvPr id="191" name="人件費・物件費等の状況最大値テキスト"/>
        <xdr:cNvSpPr txBox="1"/>
      </xdr:nvSpPr>
      <xdr:spPr>
        <a:xfrm>
          <a:off x="5041900" y="1366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38680</xdr:rowOff>
    </xdr:from>
    <xdr:to>
      <xdr:col>24</xdr:col>
      <xdr:colOff>12700</xdr:colOff>
      <xdr:row>81</xdr:row>
      <xdr:rowOff>38680</xdr:rowOff>
    </xdr:to>
    <xdr:cxnSp macro="">
      <xdr:nvCxnSpPr>
        <xdr:cNvPr id="192" name="直線コネクタ 191"/>
        <xdr:cNvCxnSpPr/>
      </xdr:nvCxnSpPr>
      <xdr:spPr>
        <a:xfrm>
          <a:off x="4864100" y="1392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43531</xdr:rowOff>
    </xdr:from>
    <xdr:to>
      <xdr:col>23</xdr:col>
      <xdr:colOff>133350</xdr:colOff>
      <xdr:row>81</xdr:row>
      <xdr:rowOff>49581</xdr:rowOff>
    </xdr:to>
    <xdr:cxnSp macro="">
      <xdr:nvCxnSpPr>
        <xdr:cNvPr id="193" name="直線コネクタ 192"/>
        <xdr:cNvCxnSpPr/>
      </xdr:nvCxnSpPr>
      <xdr:spPr>
        <a:xfrm>
          <a:off x="4114800" y="13930981"/>
          <a:ext cx="838200" cy="6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114893</xdr:rowOff>
    </xdr:from>
    <xdr:ext cx="762000" cy="259045"/>
    <xdr:sp macro="" textlink="">
      <xdr:nvSpPr>
        <xdr:cNvPr id="194" name="人件費・物件費等の状況平均値テキスト"/>
        <xdr:cNvSpPr txBox="1"/>
      </xdr:nvSpPr>
      <xdr:spPr>
        <a:xfrm>
          <a:off x="5041900" y="140023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142816</xdr:rowOff>
    </xdr:from>
    <xdr:to>
      <xdr:col>23</xdr:col>
      <xdr:colOff>184150</xdr:colOff>
      <xdr:row>82</xdr:row>
      <xdr:rowOff>72966</xdr:rowOff>
    </xdr:to>
    <xdr:sp macro="" textlink="">
      <xdr:nvSpPr>
        <xdr:cNvPr id="195" name="フローチャート: 判断 194"/>
        <xdr:cNvSpPr/>
      </xdr:nvSpPr>
      <xdr:spPr>
        <a:xfrm>
          <a:off x="4902200" y="1403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41397</xdr:rowOff>
    </xdr:from>
    <xdr:to>
      <xdr:col>19</xdr:col>
      <xdr:colOff>133350</xdr:colOff>
      <xdr:row>81</xdr:row>
      <xdr:rowOff>43531</xdr:rowOff>
    </xdr:to>
    <xdr:cxnSp macro="">
      <xdr:nvCxnSpPr>
        <xdr:cNvPr id="196" name="直線コネクタ 195"/>
        <xdr:cNvCxnSpPr/>
      </xdr:nvCxnSpPr>
      <xdr:spPr>
        <a:xfrm>
          <a:off x="3225800" y="13928847"/>
          <a:ext cx="889000" cy="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123365</xdr:rowOff>
    </xdr:from>
    <xdr:to>
      <xdr:col>19</xdr:col>
      <xdr:colOff>184150</xdr:colOff>
      <xdr:row>82</xdr:row>
      <xdr:rowOff>53515</xdr:rowOff>
    </xdr:to>
    <xdr:sp macro="" textlink="">
      <xdr:nvSpPr>
        <xdr:cNvPr id="197" name="フローチャート: 判断 196"/>
        <xdr:cNvSpPr/>
      </xdr:nvSpPr>
      <xdr:spPr>
        <a:xfrm>
          <a:off x="4064000" y="1401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38292</xdr:rowOff>
    </xdr:from>
    <xdr:ext cx="736600" cy="259045"/>
    <xdr:sp macro="" textlink="">
      <xdr:nvSpPr>
        <xdr:cNvPr id="198" name="テキスト ボックス 197"/>
        <xdr:cNvSpPr txBox="1"/>
      </xdr:nvSpPr>
      <xdr:spPr>
        <a:xfrm>
          <a:off x="3733800" y="14097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34661</xdr:rowOff>
    </xdr:from>
    <xdr:to>
      <xdr:col>15</xdr:col>
      <xdr:colOff>82550</xdr:colOff>
      <xdr:row>81</xdr:row>
      <xdr:rowOff>41397</xdr:rowOff>
    </xdr:to>
    <xdr:cxnSp macro="">
      <xdr:nvCxnSpPr>
        <xdr:cNvPr id="199" name="直線コネクタ 198"/>
        <xdr:cNvCxnSpPr/>
      </xdr:nvCxnSpPr>
      <xdr:spPr>
        <a:xfrm>
          <a:off x="2336800" y="13922111"/>
          <a:ext cx="889000" cy="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94515</xdr:rowOff>
    </xdr:from>
    <xdr:to>
      <xdr:col>15</xdr:col>
      <xdr:colOff>133350</xdr:colOff>
      <xdr:row>82</xdr:row>
      <xdr:rowOff>24665</xdr:rowOff>
    </xdr:to>
    <xdr:sp macro="" textlink="">
      <xdr:nvSpPr>
        <xdr:cNvPr id="200" name="フローチャート: 判断 199"/>
        <xdr:cNvSpPr/>
      </xdr:nvSpPr>
      <xdr:spPr>
        <a:xfrm>
          <a:off x="3175000" y="1398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9442</xdr:rowOff>
    </xdr:from>
    <xdr:ext cx="762000" cy="259045"/>
    <xdr:sp macro="" textlink="">
      <xdr:nvSpPr>
        <xdr:cNvPr id="201" name="テキスト ボックス 200"/>
        <xdr:cNvSpPr txBox="1"/>
      </xdr:nvSpPr>
      <xdr:spPr>
        <a:xfrm>
          <a:off x="2844800" y="1406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34661</xdr:rowOff>
    </xdr:from>
    <xdr:to>
      <xdr:col>11</xdr:col>
      <xdr:colOff>31750</xdr:colOff>
      <xdr:row>81</xdr:row>
      <xdr:rowOff>46307</xdr:rowOff>
    </xdr:to>
    <xdr:cxnSp macro="">
      <xdr:nvCxnSpPr>
        <xdr:cNvPr id="202" name="直線コネクタ 201"/>
        <xdr:cNvCxnSpPr/>
      </xdr:nvCxnSpPr>
      <xdr:spPr>
        <a:xfrm flipV="1">
          <a:off x="1447800" y="13922111"/>
          <a:ext cx="889000" cy="1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69980</xdr:rowOff>
    </xdr:from>
    <xdr:to>
      <xdr:col>11</xdr:col>
      <xdr:colOff>82550</xdr:colOff>
      <xdr:row>82</xdr:row>
      <xdr:rowOff>130</xdr:rowOff>
    </xdr:to>
    <xdr:sp macro="" textlink="">
      <xdr:nvSpPr>
        <xdr:cNvPr id="203" name="フローチャート: 判断 202"/>
        <xdr:cNvSpPr/>
      </xdr:nvSpPr>
      <xdr:spPr>
        <a:xfrm>
          <a:off x="2286000" y="1395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156357</xdr:rowOff>
    </xdr:from>
    <xdr:ext cx="762000" cy="259045"/>
    <xdr:sp macro="" textlink="">
      <xdr:nvSpPr>
        <xdr:cNvPr id="204" name="テキスト ボックス 203"/>
        <xdr:cNvSpPr txBox="1"/>
      </xdr:nvSpPr>
      <xdr:spPr>
        <a:xfrm>
          <a:off x="1955800" y="1404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62551</xdr:rowOff>
    </xdr:from>
    <xdr:to>
      <xdr:col>7</xdr:col>
      <xdr:colOff>31750</xdr:colOff>
      <xdr:row>81</xdr:row>
      <xdr:rowOff>164151</xdr:rowOff>
    </xdr:to>
    <xdr:sp macro="" textlink="">
      <xdr:nvSpPr>
        <xdr:cNvPr id="205" name="フローチャート: 判断 204"/>
        <xdr:cNvSpPr/>
      </xdr:nvSpPr>
      <xdr:spPr>
        <a:xfrm>
          <a:off x="1397000" y="1395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148928</xdr:rowOff>
    </xdr:from>
    <xdr:ext cx="762000" cy="259045"/>
    <xdr:sp macro="" textlink="">
      <xdr:nvSpPr>
        <xdr:cNvPr id="206" name="テキスト ボックス 205"/>
        <xdr:cNvSpPr txBox="1"/>
      </xdr:nvSpPr>
      <xdr:spPr>
        <a:xfrm>
          <a:off x="1066800" y="14036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170231</xdr:rowOff>
    </xdr:from>
    <xdr:to>
      <xdr:col>23</xdr:col>
      <xdr:colOff>184150</xdr:colOff>
      <xdr:row>81</xdr:row>
      <xdr:rowOff>100381</xdr:rowOff>
    </xdr:to>
    <xdr:sp macro="" textlink="">
      <xdr:nvSpPr>
        <xdr:cNvPr id="212" name="楕円 211"/>
        <xdr:cNvSpPr/>
      </xdr:nvSpPr>
      <xdr:spPr>
        <a:xfrm>
          <a:off x="4902200" y="13886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91508</xdr:rowOff>
    </xdr:from>
    <xdr:ext cx="762000" cy="259045"/>
    <xdr:sp macro="" textlink="">
      <xdr:nvSpPr>
        <xdr:cNvPr id="213" name="人件費・物件費等の状況該当値テキスト"/>
        <xdr:cNvSpPr txBox="1"/>
      </xdr:nvSpPr>
      <xdr:spPr>
        <a:xfrm>
          <a:off x="5041900" y="13807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164181</xdr:rowOff>
    </xdr:from>
    <xdr:to>
      <xdr:col>19</xdr:col>
      <xdr:colOff>184150</xdr:colOff>
      <xdr:row>81</xdr:row>
      <xdr:rowOff>94331</xdr:rowOff>
    </xdr:to>
    <xdr:sp macro="" textlink="">
      <xdr:nvSpPr>
        <xdr:cNvPr id="214" name="楕円 213"/>
        <xdr:cNvSpPr/>
      </xdr:nvSpPr>
      <xdr:spPr>
        <a:xfrm>
          <a:off x="4064000" y="13880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104508</xdr:rowOff>
    </xdr:from>
    <xdr:ext cx="736600" cy="259045"/>
    <xdr:sp macro="" textlink="">
      <xdr:nvSpPr>
        <xdr:cNvPr id="215" name="テキスト ボックス 214"/>
        <xdr:cNvSpPr txBox="1"/>
      </xdr:nvSpPr>
      <xdr:spPr>
        <a:xfrm>
          <a:off x="3733800" y="136490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162047</xdr:rowOff>
    </xdr:from>
    <xdr:to>
      <xdr:col>15</xdr:col>
      <xdr:colOff>133350</xdr:colOff>
      <xdr:row>81</xdr:row>
      <xdr:rowOff>92197</xdr:rowOff>
    </xdr:to>
    <xdr:sp macro="" textlink="">
      <xdr:nvSpPr>
        <xdr:cNvPr id="216" name="楕円 215"/>
        <xdr:cNvSpPr/>
      </xdr:nvSpPr>
      <xdr:spPr>
        <a:xfrm>
          <a:off x="3175000" y="1387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102374</xdr:rowOff>
    </xdr:from>
    <xdr:ext cx="762000" cy="259045"/>
    <xdr:sp macro="" textlink="">
      <xdr:nvSpPr>
        <xdr:cNvPr id="217" name="テキスト ボックス 216"/>
        <xdr:cNvSpPr txBox="1"/>
      </xdr:nvSpPr>
      <xdr:spPr>
        <a:xfrm>
          <a:off x="2844800" y="13646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155311</xdr:rowOff>
    </xdr:from>
    <xdr:to>
      <xdr:col>11</xdr:col>
      <xdr:colOff>82550</xdr:colOff>
      <xdr:row>81</xdr:row>
      <xdr:rowOff>85461</xdr:rowOff>
    </xdr:to>
    <xdr:sp macro="" textlink="">
      <xdr:nvSpPr>
        <xdr:cNvPr id="218" name="楕円 217"/>
        <xdr:cNvSpPr/>
      </xdr:nvSpPr>
      <xdr:spPr>
        <a:xfrm>
          <a:off x="2286000" y="13871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95638</xdr:rowOff>
    </xdr:from>
    <xdr:ext cx="762000" cy="259045"/>
    <xdr:sp macro="" textlink="">
      <xdr:nvSpPr>
        <xdr:cNvPr id="219" name="テキスト ボックス 218"/>
        <xdr:cNvSpPr txBox="1"/>
      </xdr:nvSpPr>
      <xdr:spPr>
        <a:xfrm>
          <a:off x="1955800" y="13640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166957</xdr:rowOff>
    </xdr:from>
    <xdr:to>
      <xdr:col>7</xdr:col>
      <xdr:colOff>31750</xdr:colOff>
      <xdr:row>81</xdr:row>
      <xdr:rowOff>97107</xdr:rowOff>
    </xdr:to>
    <xdr:sp macro="" textlink="">
      <xdr:nvSpPr>
        <xdr:cNvPr id="220" name="楕円 219"/>
        <xdr:cNvSpPr/>
      </xdr:nvSpPr>
      <xdr:spPr>
        <a:xfrm>
          <a:off x="1397000" y="1388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107284</xdr:rowOff>
    </xdr:from>
    <xdr:ext cx="762000" cy="259045"/>
    <xdr:sp macro="" textlink="">
      <xdr:nvSpPr>
        <xdr:cNvPr id="221" name="テキスト ボックス 220"/>
        <xdr:cNvSpPr txBox="1"/>
      </xdr:nvSpPr>
      <xdr:spPr>
        <a:xfrm>
          <a:off x="1066800" y="1365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県平均や類似団体の数値をやや下回る状況となっている。年齢ごとの職員配置に偏りがあり、定年退職者等の多い年度での増減が生じ、</a:t>
          </a:r>
          <a:r>
            <a:rPr kumimoji="1" lang="en-US" altLang="ja-JP" sz="1100">
              <a:solidFill>
                <a:schemeClr val="dk1"/>
              </a:solidFill>
              <a:effectLst/>
              <a:latin typeface="+mn-lt"/>
              <a:ea typeface="+mn-ea"/>
              <a:cs typeface="+mn-cs"/>
            </a:rPr>
            <a:t>R4</a:t>
          </a:r>
          <a:r>
            <a:rPr kumimoji="1" lang="ja-JP" altLang="ja-JP" sz="1100">
              <a:solidFill>
                <a:schemeClr val="dk1"/>
              </a:solidFill>
              <a:effectLst/>
              <a:latin typeface="+mn-lt"/>
              <a:ea typeface="+mn-ea"/>
              <a:cs typeface="+mn-cs"/>
            </a:rPr>
            <a:t>の減少もその影響（</a:t>
          </a:r>
          <a:r>
            <a:rPr kumimoji="1" lang="en-US" altLang="ja-JP" sz="1100">
              <a:solidFill>
                <a:schemeClr val="dk1"/>
              </a:solidFill>
              <a:effectLst/>
              <a:latin typeface="+mn-lt"/>
              <a:ea typeface="+mn-ea"/>
              <a:cs typeface="+mn-cs"/>
            </a:rPr>
            <a:t>R3</a:t>
          </a:r>
          <a:r>
            <a:rPr kumimoji="1" lang="ja-JP" altLang="ja-JP" sz="1100">
              <a:solidFill>
                <a:schemeClr val="dk1"/>
              </a:solidFill>
              <a:effectLst/>
              <a:latin typeface="+mn-lt"/>
              <a:ea typeface="+mn-ea"/>
              <a:cs typeface="+mn-cs"/>
            </a:rPr>
            <a:t>の定年職員数が多かった。）によるものと考えられる。</a:t>
          </a:r>
          <a:endParaRPr lang="ja-JP" altLang="ja-JP" sz="1400">
            <a:effectLst/>
          </a:endParaRPr>
        </a:p>
        <a:p>
          <a:r>
            <a:rPr kumimoji="1" lang="ja-JP" altLang="ja-JP" sz="1100">
              <a:solidFill>
                <a:schemeClr val="dk1"/>
              </a:solidFill>
              <a:effectLst/>
              <a:latin typeface="+mn-lt"/>
              <a:ea typeface="+mn-ea"/>
              <a:cs typeface="+mn-cs"/>
            </a:rPr>
            <a:t>　現時点で</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歳前後の職員と</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歳前後の職員の割合が他の年代に比べて極端に多い。特に</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歳前後の職員は給与水準も高いことから、今後、このボリュームの多い年代が</a:t>
          </a:r>
          <a:r>
            <a:rPr kumimoji="1" lang="en-US" altLang="ja-JP" sz="1100">
              <a:solidFill>
                <a:schemeClr val="dk1"/>
              </a:solidFill>
              <a:effectLst/>
              <a:latin typeface="+mn-lt"/>
              <a:ea typeface="+mn-ea"/>
              <a:cs typeface="+mn-cs"/>
            </a:rPr>
            <a:t>60</a:t>
          </a:r>
          <a:r>
            <a:rPr kumimoji="1" lang="ja-JP" altLang="ja-JP" sz="1100">
              <a:solidFill>
                <a:schemeClr val="dk1"/>
              </a:solidFill>
              <a:effectLst/>
              <a:latin typeface="+mn-lt"/>
              <a:ea typeface="+mn-ea"/>
              <a:cs typeface="+mn-cs"/>
            </a:rPr>
            <a:t>歳となる時期までは増加傾向が予測されるため、適正な給与体系の維持に努めていく必要がある。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111478</xdr:rowOff>
    </xdr:from>
    <xdr:to>
      <xdr:col>81</xdr:col>
      <xdr:colOff>44450</xdr:colOff>
      <xdr:row>89</xdr:row>
      <xdr:rowOff>16228</xdr:rowOff>
    </xdr:to>
    <xdr:cxnSp macro="">
      <xdr:nvCxnSpPr>
        <xdr:cNvPr id="250" name="直線コネクタ 249"/>
        <xdr:cNvCxnSpPr/>
      </xdr:nvCxnSpPr>
      <xdr:spPr>
        <a:xfrm flipV="1">
          <a:off x="17018000" y="1382747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159755</xdr:rowOff>
    </xdr:from>
    <xdr:ext cx="762000" cy="259045"/>
    <xdr:sp macro="" textlink="">
      <xdr:nvSpPr>
        <xdr:cNvPr id="251" name="給与水準   （国との比較）最小値テキスト"/>
        <xdr:cNvSpPr txBox="1"/>
      </xdr:nvSpPr>
      <xdr:spPr>
        <a:xfrm>
          <a:off x="17106900" y="15247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16228</xdr:rowOff>
    </xdr:from>
    <xdr:to>
      <xdr:col>81</xdr:col>
      <xdr:colOff>133350</xdr:colOff>
      <xdr:row>89</xdr:row>
      <xdr:rowOff>16228</xdr:rowOff>
    </xdr:to>
    <xdr:cxnSp macro="">
      <xdr:nvCxnSpPr>
        <xdr:cNvPr id="252" name="直線コネクタ 251"/>
        <xdr:cNvCxnSpPr/>
      </xdr:nvCxnSpPr>
      <xdr:spPr>
        <a:xfrm>
          <a:off x="16929100" y="15275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26405</xdr:rowOff>
    </xdr:from>
    <xdr:ext cx="762000" cy="259045"/>
    <xdr:sp macro="" textlink="">
      <xdr:nvSpPr>
        <xdr:cNvPr id="253" name="給与水準   （国との比較）最大値テキスト"/>
        <xdr:cNvSpPr txBox="1"/>
      </xdr:nvSpPr>
      <xdr:spPr>
        <a:xfrm>
          <a:off x="17106900" y="1357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111478</xdr:rowOff>
    </xdr:from>
    <xdr:to>
      <xdr:col>81</xdr:col>
      <xdr:colOff>133350</xdr:colOff>
      <xdr:row>80</xdr:row>
      <xdr:rowOff>111478</xdr:rowOff>
    </xdr:to>
    <xdr:cxnSp macro="">
      <xdr:nvCxnSpPr>
        <xdr:cNvPr id="254" name="直線コネクタ 253"/>
        <xdr:cNvCxnSpPr/>
      </xdr:nvCxnSpPr>
      <xdr:spPr>
        <a:xfrm>
          <a:off x="16929100" y="1382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69145</xdr:rowOff>
    </xdr:from>
    <xdr:to>
      <xdr:col>81</xdr:col>
      <xdr:colOff>44450</xdr:colOff>
      <xdr:row>84</xdr:row>
      <xdr:rowOff>122766</xdr:rowOff>
    </xdr:to>
    <xdr:cxnSp macro="">
      <xdr:nvCxnSpPr>
        <xdr:cNvPr id="255" name="直線コネクタ 254"/>
        <xdr:cNvCxnSpPr/>
      </xdr:nvCxnSpPr>
      <xdr:spPr>
        <a:xfrm flipV="1">
          <a:off x="16179800" y="14470945"/>
          <a:ext cx="838200" cy="5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151288</xdr:rowOff>
    </xdr:from>
    <xdr:ext cx="762000" cy="259045"/>
    <xdr:sp macro="" textlink="">
      <xdr:nvSpPr>
        <xdr:cNvPr id="256" name="給与水準   （国との比較）平均値テキスト"/>
        <xdr:cNvSpPr txBox="1"/>
      </xdr:nvSpPr>
      <xdr:spPr>
        <a:xfrm>
          <a:off x="17106900" y="145530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7761</xdr:rowOff>
    </xdr:from>
    <xdr:to>
      <xdr:col>81</xdr:col>
      <xdr:colOff>95250</xdr:colOff>
      <xdr:row>85</xdr:row>
      <xdr:rowOff>109361</xdr:rowOff>
    </xdr:to>
    <xdr:sp macro="" textlink="">
      <xdr:nvSpPr>
        <xdr:cNvPr id="257" name="フローチャート: 判断 256"/>
        <xdr:cNvSpPr/>
      </xdr:nvSpPr>
      <xdr:spPr>
        <a:xfrm>
          <a:off x="169672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122766</xdr:rowOff>
    </xdr:from>
    <xdr:to>
      <xdr:col>77</xdr:col>
      <xdr:colOff>44450</xdr:colOff>
      <xdr:row>84</xdr:row>
      <xdr:rowOff>122766</xdr:rowOff>
    </xdr:to>
    <xdr:cxnSp macro="">
      <xdr:nvCxnSpPr>
        <xdr:cNvPr id="258" name="直線コネクタ 257"/>
        <xdr:cNvCxnSpPr/>
      </xdr:nvCxnSpPr>
      <xdr:spPr>
        <a:xfrm>
          <a:off x="15290800" y="145245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165805</xdr:rowOff>
    </xdr:from>
    <xdr:to>
      <xdr:col>77</xdr:col>
      <xdr:colOff>95250</xdr:colOff>
      <xdr:row>85</xdr:row>
      <xdr:rowOff>95955</xdr:rowOff>
    </xdr:to>
    <xdr:sp macro="" textlink="">
      <xdr:nvSpPr>
        <xdr:cNvPr id="259" name="フローチャート: 判断 258"/>
        <xdr:cNvSpPr/>
      </xdr:nvSpPr>
      <xdr:spPr>
        <a:xfrm>
          <a:off x="16129000" y="145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80732</xdr:rowOff>
    </xdr:from>
    <xdr:ext cx="736600" cy="259045"/>
    <xdr:sp macro="" textlink="">
      <xdr:nvSpPr>
        <xdr:cNvPr id="260" name="テキスト ボックス 259"/>
        <xdr:cNvSpPr txBox="1"/>
      </xdr:nvSpPr>
      <xdr:spPr>
        <a:xfrm>
          <a:off x="15798800" y="14653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55739</xdr:rowOff>
    </xdr:from>
    <xdr:to>
      <xdr:col>72</xdr:col>
      <xdr:colOff>203200</xdr:colOff>
      <xdr:row>84</xdr:row>
      <xdr:rowOff>122766</xdr:rowOff>
    </xdr:to>
    <xdr:cxnSp macro="">
      <xdr:nvCxnSpPr>
        <xdr:cNvPr id="261" name="直線コネクタ 260"/>
        <xdr:cNvCxnSpPr/>
      </xdr:nvCxnSpPr>
      <xdr:spPr>
        <a:xfrm>
          <a:off x="14401800" y="14457539"/>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138995</xdr:rowOff>
    </xdr:from>
    <xdr:to>
      <xdr:col>73</xdr:col>
      <xdr:colOff>44450</xdr:colOff>
      <xdr:row>85</xdr:row>
      <xdr:rowOff>69145</xdr:rowOff>
    </xdr:to>
    <xdr:sp macro="" textlink="">
      <xdr:nvSpPr>
        <xdr:cNvPr id="262" name="フローチャート: 判断 261"/>
        <xdr:cNvSpPr/>
      </xdr:nvSpPr>
      <xdr:spPr>
        <a:xfrm>
          <a:off x="15240000" y="1454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53922</xdr:rowOff>
    </xdr:from>
    <xdr:ext cx="762000" cy="259045"/>
    <xdr:sp macro="" textlink="">
      <xdr:nvSpPr>
        <xdr:cNvPr id="263" name="テキスト ボックス 262"/>
        <xdr:cNvSpPr txBox="1"/>
      </xdr:nvSpPr>
      <xdr:spPr>
        <a:xfrm>
          <a:off x="14909800" y="146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2116</xdr:rowOff>
    </xdr:from>
    <xdr:to>
      <xdr:col>68</xdr:col>
      <xdr:colOff>152400</xdr:colOff>
      <xdr:row>84</xdr:row>
      <xdr:rowOff>55739</xdr:rowOff>
    </xdr:to>
    <xdr:cxnSp macro="">
      <xdr:nvCxnSpPr>
        <xdr:cNvPr id="264" name="直線コネクタ 263"/>
        <xdr:cNvCxnSpPr/>
      </xdr:nvCxnSpPr>
      <xdr:spPr>
        <a:xfrm>
          <a:off x="13512800" y="14403916"/>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112184</xdr:rowOff>
    </xdr:from>
    <xdr:to>
      <xdr:col>68</xdr:col>
      <xdr:colOff>203200</xdr:colOff>
      <xdr:row>85</xdr:row>
      <xdr:rowOff>42334</xdr:rowOff>
    </xdr:to>
    <xdr:sp macro="" textlink="">
      <xdr:nvSpPr>
        <xdr:cNvPr id="265" name="フローチャート: 判断 264"/>
        <xdr:cNvSpPr/>
      </xdr:nvSpPr>
      <xdr:spPr>
        <a:xfrm>
          <a:off x="14351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27111</xdr:rowOff>
    </xdr:from>
    <xdr:ext cx="762000" cy="259045"/>
    <xdr:sp macro="" textlink="">
      <xdr:nvSpPr>
        <xdr:cNvPr id="266" name="テキスト ボックス 265"/>
        <xdr:cNvSpPr txBox="1"/>
      </xdr:nvSpPr>
      <xdr:spPr>
        <a:xfrm>
          <a:off x="14020800" y="146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7761</xdr:rowOff>
    </xdr:from>
    <xdr:to>
      <xdr:col>64</xdr:col>
      <xdr:colOff>152400</xdr:colOff>
      <xdr:row>85</xdr:row>
      <xdr:rowOff>109361</xdr:rowOff>
    </xdr:to>
    <xdr:sp macro="" textlink="">
      <xdr:nvSpPr>
        <xdr:cNvPr id="267" name="フローチャート: 判断 266"/>
        <xdr:cNvSpPr/>
      </xdr:nvSpPr>
      <xdr:spPr>
        <a:xfrm>
          <a:off x="134620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94138</xdr:rowOff>
    </xdr:from>
    <xdr:ext cx="762000" cy="259045"/>
    <xdr:sp macro="" textlink="">
      <xdr:nvSpPr>
        <xdr:cNvPr id="268" name="テキスト ボックス 267"/>
        <xdr:cNvSpPr txBox="1"/>
      </xdr:nvSpPr>
      <xdr:spPr>
        <a:xfrm>
          <a:off x="13131800" y="14667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18345</xdr:rowOff>
    </xdr:from>
    <xdr:to>
      <xdr:col>81</xdr:col>
      <xdr:colOff>95250</xdr:colOff>
      <xdr:row>84</xdr:row>
      <xdr:rowOff>119945</xdr:rowOff>
    </xdr:to>
    <xdr:sp macro="" textlink="">
      <xdr:nvSpPr>
        <xdr:cNvPr id="274" name="楕円 273"/>
        <xdr:cNvSpPr/>
      </xdr:nvSpPr>
      <xdr:spPr>
        <a:xfrm>
          <a:off x="16967200" y="1442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34872</xdr:rowOff>
    </xdr:from>
    <xdr:ext cx="762000" cy="259045"/>
    <xdr:sp macro="" textlink="">
      <xdr:nvSpPr>
        <xdr:cNvPr id="275" name="給与水準   （国との比較）該当値テキスト"/>
        <xdr:cNvSpPr txBox="1"/>
      </xdr:nvSpPr>
      <xdr:spPr>
        <a:xfrm>
          <a:off x="17106900" y="1426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71966</xdr:rowOff>
    </xdr:from>
    <xdr:to>
      <xdr:col>77</xdr:col>
      <xdr:colOff>95250</xdr:colOff>
      <xdr:row>85</xdr:row>
      <xdr:rowOff>2116</xdr:rowOff>
    </xdr:to>
    <xdr:sp macro="" textlink="">
      <xdr:nvSpPr>
        <xdr:cNvPr id="276" name="楕円 275"/>
        <xdr:cNvSpPr/>
      </xdr:nvSpPr>
      <xdr:spPr>
        <a:xfrm>
          <a:off x="16129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12293</xdr:rowOff>
    </xdr:from>
    <xdr:ext cx="736600" cy="259045"/>
    <xdr:sp macro="" textlink="">
      <xdr:nvSpPr>
        <xdr:cNvPr id="277" name="テキスト ボックス 276"/>
        <xdr:cNvSpPr txBox="1"/>
      </xdr:nvSpPr>
      <xdr:spPr>
        <a:xfrm>
          <a:off x="15798800" y="14242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71966</xdr:rowOff>
    </xdr:from>
    <xdr:to>
      <xdr:col>73</xdr:col>
      <xdr:colOff>44450</xdr:colOff>
      <xdr:row>85</xdr:row>
      <xdr:rowOff>2116</xdr:rowOff>
    </xdr:to>
    <xdr:sp macro="" textlink="">
      <xdr:nvSpPr>
        <xdr:cNvPr id="278" name="楕円 277"/>
        <xdr:cNvSpPr/>
      </xdr:nvSpPr>
      <xdr:spPr>
        <a:xfrm>
          <a:off x="15240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12293</xdr:rowOff>
    </xdr:from>
    <xdr:ext cx="762000" cy="259045"/>
    <xdr:sp macro="" textlink="">
      <xdr:nvSpPr>
        <xdr:cNvPr id="279" name="テキスト ボックス 278"/>
        <xdr:cNvSpPr txBox="1"/>
      </xdr:nvSpPr>
      <xdr:spPr>
        <a:xfrm>
          <a:off x="14909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4939</xdr:rowOff>
    </xdr:from>
    <xdr:to>
      <xdr:col>68</xdr:col>
      <xdr:colOff>203200</xdr:colOff>
      <xdr:row>84</xdr:row>
      <xdr:rowOff>106539</xdr:rowOff>
    </xdr:to>
    <xdr:sp macro="" textlink="">
      <xdr:nvSpPr>
        <xdr:cNvPr id="280" name="楕円 279"/>
        <xdr:cNvSpPr/>
      </xdr:nvSpPr>
      <xdr:spPr>
        <a:xfrm>
          <a:off x="14351000" y="1440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116716</xdr:rowOff>
    </xdr:from>
    <xdr:ext cx="762000" cy="259045"/>
    <xdr:sp macro="" textlink="">
      <xdr:nvSpPr>
        <xdr:cNvPr id="281" name="テキスト ボックス 280"/>
        <xdr:cNvSpPr txBox="1"/>
      </xdr:nvSpPr>
      <xdr:spPr>
        <a:xfrm>
          <a:off x="14020800" y="1417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122766</xdr:rowOff>
    </xdr:from>
    <xdr:to>
      <xdr:col>64</xdr:col>
      <xdr:colOff>152400</xdr:colOff>
      <xdr:row>84</xdr:row>
      <xdr:rowOff>52916</xdr:rowOff>
    </xdr:to>
    <xdr:sp macro="" textlink="">
      <xdr:nvSpPr>
        <xdr:cNvPr id="282" name="楕円 281"/>
        <xdr:cNvSpPr/>
      </xdr:nvSpPr>
      <xdr:spPr>
        <a:xfrm>
          <a:off x="13462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63093</xdr:rowOff>
    </xdr:from>
    <xdr:ext cx="762000" cy="259045"/>
    <xdr:sp macro="" textlink="">
      <xdr:nvSpPr>
        <xdr:cNvPr id="283" name="テキスト ボックス 282"/>
        <xdr:cNvSpPr txBox="1"/>
      </xdr:nvSpPr>
      <xdr:spPr>
        <a:xfrm>
          <a:off x="13131800" y="1412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類似団体の職員数よりも下回る状況が続いている。育児休業や短時間勤務、部分休業制度の普及に加え、事務事業の増加により、職員数自体は増加しているが、個々の業務は増加している部署も多い。また、教育部局を中心に会計年度任用職員が増加しており、人件費の増加が続いている。事務事業の見直し等により、適正な人員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32766</xdr:rowOff>
    </xdr:from>
    <xdr:to>
      <xdr:col>81</xdr:col>
      <xdr:colOff>44450</xdr:colOff>
      <xdr:row>66</xdr:row>
      <xdr:rowOff>154940</xdr:rowOff>
    </xdr:to>
    <xdr:cxnSp macro="">
      <xdr:nvCxnSpPr>
        <xdr:cNvPr id="315" name="直線コネクタ 314"/>
        <xdr:cNvCxnSpPr/>
      </xdr:nvCxnSpPr>
      <xdr:spPr>
        <a:xfrm flipV="1">
          <a:off x="17018000" y="10148316"/>
          <a:ext cx="0" cy="13223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127017</xdr:rowOff>
    </xdr:from>
    <xdr:ext cx="762000" cy="259045"/>
    <xdr:sp macro="" textlink="">
      <xdr:nvSpPr>
        <xdr:cNvPr id="316" name="定員管理の状況最小値テキスト"/>
        <xdr:cNvSpPr txBox="1"/>
      </xdr:nvSpPr>
      <xdr:spPr>
        <a:xfrm>
          <a:off x="17106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154940</xdr:rowOff>
    </xdr:from>
    <xdr:to>
      <xdr:col>81</xdr:col>
      <xdr:colOff>133350</xdr:colOff>
      <xdr:row>66</xdr:row>
      <xdr:rowOff>154940</xdr:rowOff>
    </xdr:to>
    <xdr:cxnSp macro="">
      <xdr:nvCxnSpPr>
        <xdr:cNvPr id="317" name="直線コネクタ 316"/>
        <xdr:cNvCxnSpPr/>
      </xdr:nvCxnSpPr>
      <xdr:spPr>
        <a:xfrm>
          <a:off x="16929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119143</xdr:rowOff>
    </xdr:from>
    <xdr:ext cx="762000" cy="259045"/>
    <xdr:sp macro="" textlink="">
      <xdr:nvSpPr>
        <xdr:cNvPr id="318" name="定員管理の状況最大値テキスト"/>
        <xdr:cNvSpPr txBox="1"/>
      </xdr:nvSpPr>
      <xdr:spPr>
        <a:xfrm>
          <a:off x="17106900" y="989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32766</xdr:rowOff>
    </xdr:from>
    <xdr:to>
      <xdr:col>81</xdr:col>
      <xdr:colOff>133350</xdr:colOff>
      <xdr:row>59</xdr:row>
      <xdr:rowOff>32766</xdr:rowOff>
    </xdr:to>
    <xdr:cxnSp macro="">
      <xdr:nvCxnSpPr>
        <xdr:cNvPr id="319" name="直線コネクタ 318"/>
        <xdr:cNvCxnSpPr/>
      </xdr:nvCxnSpPr>
      <xdr:spPr>
        <a:xfrm>
          <a:off x="16929100" y="101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103777</xdr:rowOff>
    </xdr:from>
    <xdr:to>
      <xdr:col>81</xdr:col>
      <xdr:colOff>44450</xdr:colOff>
      <xdr:row>59</xdr:row>
      <xdr:rowOff>117566</xdr:rowOff>
    </xdr:to>
    <xdr:cxnSp macro="">
      <xdr:nvCxnSpPr>
        <xdr:cNvPr id="320" name="直線コネクタ 319"/>
        <xdr:cNvCxnSpPr/>
      </xdr:nvCxnSpPr>
      <xdr:spPr>
        <a:xfrm flipV="1">
          <a:off x="16179800" y="10219327"/>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4807</xdr:rowOff>
    </xdr:from>
    <xdr:ext cx="762000" cy="259045"/>
    <xdr:sp macro="" textlink="">
      <xdr:nvSpPr>
        <xdr:cNvPr id="321" name="定員管理の状況平均値テキスト"/>
        <xdr:cNvSpPr txBox="1"/>
      </xdr:nvSpPr>
      <xdr:spPr>
        <a:xfrm>
          <a:off x="17106900" y="10463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32730</xdr:rowOff>
    </xdr:from>
    <xdr:to>
      <xdr:col>81</xdr:col>
      <xdr:colOff>95250</xdr:colOff>
      <xdr:row>61</xdr:row>
      <xdr:rowOff>134330</xdr:rowOff>
    </xdr:to>
    <xdr:sp macro="" textlink="">
      <xdr:nvSpPr>
        <xdr:cNvPr id="322" name="フローチャート: 判断 321"/>
        <xdr:cNvSpPr/>
      </xdr:nvSpPr>
      <xdr:spPr>
        <a:xfrm>
          <a:off x="16967200" y="1049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105845</xdr:rowOff>
    </xdr:from>
    <xdr:to>
      <xdr:col>77</xdr:col>
      <xdr:colOff>44450</xdr:colOff>
      <xdr:row>59</xdr:row>
      <xdr:rowOff>117566</xdr:rowOff>
    </xdr:to>
    <xdr:cxnSp macro="">
      <xdr:nvCxnSpPr>
        <xdr:cNvPr id="323" name="直線コネクタ 322"/>
        <xdr:cNvCxnSpPr/>
      </xdr:nvCxnSpPr>
      <xdr:spPr>
        <a:xfrm>
          <a:off x="15290800" y="10221395"/>
          <a:ext cx="889000" cy="11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7910</xdr:rowOff>
    </xdr:from>
    <xdr:to>
      <xdr:col>77</xdr:col>
      <xdr:colOff>95250</xdr:colOff>
      <xdr:row>61</xdr:row>
      <xdr:rowOff>109510</xdr:rowOff>
    </xdr:to>
    <xdr:sp macro="" textlink="">
      <xdr:nvSpPr>
        <xdr:cNvPr id="324" name="フローチャート: 判断 323"/>
        <xdr:cNvSpPr/>
      </xdr:nvSpPr>
      <xdr:spPr>
        <a:xfrm>
          <a:off x="16129000" y="1046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94287</xdr:rowOff>
    </xdr:from>
    <xdr:ext cx="736600" cy="259045"/>
    <xdr:sp macro="" textlink="">
      <xdr:nvSpPr>
        <xdr:cNvPr id="325" name="テキスト ボックス 324"/>
        <xdr:cNvSpPr txBox="1"/>
      </xdr:nvSpPr>
      <xdr:spPr>
        <a:xfrm>
          <a:off x="15798800" y="10552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96883</xdr:rowOff>
    </xdr:from>
    <xdr:to>
      <xdr:col>72</xdr:col>
      <xdr:colOff>203200</xdr:colOff>
      <xdr:row>59</xdr:row>
      <xdr:rowOff>105845</xdr:rowOff>
    </xdr:to>
    <xdr:cxnSp macro="">
      <xdr:nvCxnSpPr>
        <xdr:cNvPr id="326" name="直線コネクタ 325"/>
        <xdr:cNvCxnSpPr/>
      </xdr:nvCxnSpPr>
      <xdr:spPr>
        <a:xfrm>
          <a:off x="14401800" y="10212433"/>
          <a:ext cx="889000" cy="8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326</xdr:rowOff>
    </xdr:from>
    <xdr:to>
      <xdr:col>73</xdr:col>
      <xdr:colOff>44450</xdr:colOff>
      <xdr:row>61</xdr:row>
      <xdr:rowOff>101926</xdr:rowOff>
    </xdr:to>
    <xdr:sp macro="" textlink="">
      <xdr:nvSpPr>
        <xdr:cNvPr id="327" name="フローチャート: 判断 326"/>
        <xdr:cNvSpPr/>
      </xdr:nvSpPr>
      <xdr:spPr>
        <a:xfrm>
          <a:off x="15240000" y="1045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86703</xdr:rowOff>
    </xdr:from>
    <xdr:ext cx="762000" cy="259045"/>
    <xdr:sp macro="" textlink="">
      <xdr:nvSpPr>
        <xdr:cNvPr id="328" name="テキスト ボックス 327"/>
        <xdr:cNvSpPr txBox="1"/>
      </xdr:nvSpPr>
      <xdr:spPr>
        <a:xfrm>
          <a:off x="14909800" y="10545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49312</xdr:rowOff>
    </xdr:from>
    <xdr:to>
      <xdr:col>68</xdr:col>
      <xdr:colOff>152400</xdr:colOff>
      <xdr:row>59</xdr:row>
      <xdr:rowOff>96883</xdr:rowOff>
    </xdr:to>
    <xdr:cxnSp macro="">
      <xdr:nvCxnSpPr>
        <xdr:cNvPr id="329" name="直線コネクタ 328"/>
        <xdr:cNvCxnSpPr/>
      </xdr:nvCxnSpPr>
      <xdr:spPr>
        <a:xfrm>
          <a:off x="13512800" y="10164862"/>
          <a:ext cx="889000" cy="47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162124</xdr:rowOff>
    </xdr:from>
    <xdr:to>
      <xdr:col>68</xdr:col>
      <xdr:colOff>203200</xdr:colOff>
      <xdr:row>61</xdr:row>
      <xdr:rowOff>92274</xdr:rowOff>
    </xdr:to>
    <xdr:sp macro="" textlink="">
      <xdr:nvSpPr>
        <xdr:cNvPr id="330" name="フローチャート: 判断 329"/>
        <xdr:cNvSpPr/>
      </xdr:nvSpPr>
      <xdr:spPr>
        <a:xfrm>
          <a:off x="14351000" y="1044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77051</xdr:rowOff>
    </xdr:from>
    <xdr:ext cx="762000" cy="259045"/>
    <xdr:sp macro="" textlink="">
      <xdr:nvSpPr>
        <xdr:cNvPr id="331" name="テキスト ボックス 330"/>
        <xdr:cNvSpPr txBox="1"/>
      </xdr:nvSpPr>
      <xdr:spPr>
        <a:xfrm>
          <a:off x="14020800" y="1053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112485</xdr:rowOff>
    </xdr:from>
    <xdr:to>
      <xdr:col>64</xdr:col>
      <xdr:colOff>152400</xdr:colOff>
      <xdr:row>61</xdr:row>
      <xdr:rowOff>42635</xdr:rowOff>
    </xdr:to>
    <xdr:sp macro="" textlink="">
      <xdr:nvSpPr>
        <xdr:cNvPr id="332" name="フローチャート: 判断 331"/>
        <xdr:cNvSpPr/>
      </xdr:nvSpPr>
      <xdr:spPr>
        <a:xfrm>
          <a:off x="134620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27412</xdr:rowOff>
    </xdr:from>
    <xdr:ext cx="762000" cy="259045"/>
    <xdr:sp macro="" textlink="">
      <xdr:nvSpPr>
        <xdr:cNvPr id="333" name="テキスト ボックス 332"/>
        <xdr:cNvSpPr txBox="1"/>
      </xdr:nvSpPr>
      <xdr:spPr>
        <a:xfrm>
          <a:off x="13131800" y="1048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52977</xdr:rowOff>
    </xdr:from>
    <xdr:to>
      <xdr:col>81</xdr:col>
      <xdr:colOff>95250</xdr:colOff>
      <xdr:row>59</xdr:row>
      <xdr:rowOff>154577</xdr:rowOff>
    </xdr:to>
    <xdr:sp macro="" textlink="">
      <xdr:nvSpPr>
        <xdr:cNvPr id="339" name="楕円 338"/>
        <xdr:cNvSpPr/>
      </xdr:nvSpPr>
      <xdr:spPr>
        <a:xfrm>
          <a:off x="16967200" y="1016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145704</xdr:rowOff>
    </xdr:from>
    <xdr:ext cx="762000" cy="259045"/>
    <xdr:sp macro="" textlink="">
      <xdr:nvSpPr>
        <xdr:cNvPr id="340" name="定員管理の状況該当値テキスト"/>
        <xdr:cNvSpPr txBox="1"/>
      </xdr:nvSpPr>
      <xdr:spPr>
        <a:xfrm>
          <a:off x="17106900" y="10089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66766</xdr:rowOff>
    </xdr:from>
    <xdr:to>
      <xdr:col>77</xdr:col>
      <xdr:colOff>95250</xdr:colOff>
      <xdr:row>59</xdr:row>
      <xdr:rowOff>168366</xdr:rowOff>
    </xdr:to>
    <xdr:sp macro="" textlink="">
      <xdr:nvSpPr>
        <xdr:cNvPr id="341" name="楕円 340"/>
        <xdr:cNvSpPr/>
      </xdr:nvSpPr>
      <xdr:spPr>
        <a:xfrm>
          <a:off x="16129000" y="1018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7093</xdr:rowOff>
    </xdr:from>
    <xdr:ext cx="736600" cy="259045"/>
    <xdr:sp macro="" textlink="">
      <xdr:nvSpPr>
        <xdr:cNvPr id="342" name="テキスト ボックス 341"/>
        <xdr:cNvSpPr txBox="1"/>
      </xdr:nvSpPr>
      <xdr:spPr>
        <a:xfrm>
          <a:off x="15798800" y="9951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55045</xdr:rowOff>
    </xdr:from>
    <xdr:to>
      <xdr:col>73</xdr:col>
      <xdr:colOff>44450</xdr:colOff>
      <xdr:row>59</xdr:row>
      <xdr:rowOff>156645</xdr:rowOff>
    </xdr:to>
    <xdr:sp macro="" textlink="">
      <xdr:nvSpPr>
        <xdr:cNvPr id="343" name="楕円 342"/>
        <xdr:cNvSpPr/>
      </xdr:nvSpPr>
      <xdr:spPr>
        <a:xfrm>
          <a:off x="15240000" y="1017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166822</xdr:rowOff>
    </xdr:from>
    <xdr:ext cx="762000" cy="259045"/>
    <xdr:sp macro="" textlink="">
      <xdr:nvSpPr>
        <xdr:cNvPr id="344" name="テキスト ボックス 343"/>
        <xdr:cNvSpPr txBox="1"/>
      </xdr:nvSpPr>
      <xdr:spPr>
        <a:xfrm>
          <a:off x="14909800" y="993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46083</xdr:rowOff>
    </xdr:from>
    <xdr:to>
      <xdr:col>68</xdr:col>
      <xdr:colOff>203200</xdr:colOff>
      <xdr:row>59</xdr:row>
      <xdr:rowOff>147683</xdr:rowOff>
    </xdr:to>
    <xdr:sp macro="" textlink="">
      <xdr:nvSpPr>
        <xdr:cNvPr id="345" name="楕円 344"/>
        <xdr:cNvSpPr/>
      </xdr:nvSpPr>
      <xdr:spPr>
        <a:xfrm>
          <a:off x="14351000" y="10161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157860</xdr:rowOff>
    </xdr:from>
    <xdr:ext cx="762000" cy="259045"/>
    <xdr:sp macro="" textlink="">
      <xdr:nvSpPr>
        <xdr:cNvPr id="346" name="テキスト ボックス 345"/>
        <xdr:cNvSpPr txBox="1"/>
      </xdr:nvSpPr>
      <xdr:spPr>
        <a:xfrm>
          <a:off x="14020800" y="9930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169962</xdr:rowOff>
    </xdr:from>
    <xdr:to>
      <xdr:col>64</xdr:col>
      <xdr:colOff>152400</xdr:colOff>
      <xdr:row>59</xdr:row>
      <xdr:rowOff>100112</xdr:rowOff>
    </xdr:to>
    <xdr:sp macro="" textlink="">
      <xdr:nvSpPr>
        <xdr:cNvPr id="347" name="楕円 346"/>
        <xdr:cNvSpPr/>
      </xdr:nvSpPr>
      <xdr:spPr>
        <a:xfrm>
          <a:off x="13462000" y="1011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110289</xdr:rowOff>
    </xdr:from>
    <xdr:ext cx="762000" cy="259045"/>
    <xdr:sp macro="" textlink="">
      <xdr:nvSpPr>
        <xdr:cNvPr id="348" name="テキスト ボックス 347"/>
        <xdr:cNvSpPr txBox="1"/>
      </xdr:nvSpPr>
      <xdr:spPr>
        <a:xfrm>
          <a:off x="13131800" y="9882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H30</a:t>
          </a:r>
          <a:r>
            <a:rPr kumimoji="1" lang="ja-JP" altLang="ja-JP" sz="1100">
              <a:solidFill>
                <a:schemeClr val="dk1"/>
              </a:solidFill>
              <a:effectLst/>
              <a:latin typeface="+mn-lt"/>
              <a:ea typeface="+mn-ea"/>
              <a:cs typeface="+mn-cs"/>
            </a:rPr>
            <a:t>までの単年比率が低かったが、</a:t>
          </a:r>
          <a:r>
            <a:rPr kumimoji="1" lang="en-US" altLang="ja-JP" sz="1100">
              <a:solidFill>
                <a:schemeClr val="dk1"/>
              </a:solidFill>
              <a:effectLst/>
              <a:latin typeface="+mn-lt"/>
              <a:ea typeface="+mn-ea"/>
              <a:cs typeface="+mn-cs"/>
            </a:rPr>
            <a:t>R1</a:t>
          </a:r>
          <a:r>
            <a:rPr kumimoji="1" lang="ja-JP" altLang="ja-JP" sz="1100">
              <a:solidFill>
                <a:schemeClr val="dk1"/>
              </a:solidFill>
              <a:effectLst/>
              <a:latin typeface="+mn-lt"/>
              <a:ea typeface="+mn-ea"/>
              <a:cs typeface="+mn-cs"/>
            </a:rPr>
            <a:t>以降は単年比率が上昇しており、</a:t>
          </a:r>
          <a:r>
            <a:rPr kumimoji="1" lang="en-US" altLang="ja-JP" sz="1100">
              <a:solidFill>
                <a:schemeClr val="dk1"/>
              </a:solidFill>
              <a:effectLst/>
              <a:latin typeface="+mn-lt"/>
              <a:ea typeface="+mn-ea"/>
              <a:cs typeface="+mn-cs"/>
            </a:rPr>
            <a:t>R4</a:t>
          </a:r>
          <a:r>
            <a:rPr kumimoji="1" lang="ja-JP" altLang="ja-JP" sz="1100">
              <a:solidFill>
                <a:schemeClr val="dk1"/>
              </a:solidFill>
              <a:effectLst/>
              <a:latin typeface="+mn-lt"/>
              <a:ea typeface="+mn-ea"/>
              <a:cs typeface="+mn-cs"/>
            </a:rPr>
            <a:t>は数値が更に増加した。子育て支援拠点施設の建設経費の借入や企業会計（下水道）及び一部事務組合における借入の増加等が影響している。今後も雨水排水対策事業での大規模な借入や、老朽化する施設改築に加え、一部事務組合における施設移転等も予定されており、大きな借入が発生していく。計画的な起債を行い、公債比率が極端に上昇しないように財政の健全化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71882</xdr:rowOff>
    </xdr:from>
    <xdr:to>
      <xdr:col>81</xdr:col>
      <xdr:colOff>44450</xdr:colOff>
      <xdr:row>43</xdr:row>
      <xdr:rowOff>51816</xdr:rowOff>
    </xdr:to>
    <xdr:cxnSp macro="">
      <xdr:nvCxnSpPr>
        <xdr:cNvPr id="374" name="直線コネクタ 373"/>
        <xdr:cNvCxnSpPr/>
      </xdr:nvCxnSpPr>
      <xdr:spPr>
        <a:xfrm flipV="1">
          <a:off x="17018000" y="6415532"/>
          <a:ext cx="0" cy="10086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23893</xdr:rowOff>
    </xdr:from>
    <xdr:ext cx="762000" cy="259045"/>
    <xdr:sp macro="" textlink="">
      <xdr:nvSpPr>
        <xdr:cNvPr id="375" name="公債費負担の状況最小値テキスト"/>
        <xdr:cNvSpPr txBox="1"/>
      </xdr:nvSpPr>
      <xdr:spPr>
        <a:xfrm>
          <a:off x="17106900" y="739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51816</xdr:rowOff>
    </xdr:from>
    <xdr:to>
      <xdr:col>81</xdr:col>
      <xdr:colOff>133350</xdr:colOff>
      <xdr:row>43</xdr:row>
      <xdr:rowOff>51816</xdr:rowOff>
    </xdr:to>
    <xdr:cxnSp macro="">
      <xdr:nvCxnSpPr>
        <xdr:cNvPr id="376" name="直線コネクタ 375"/>
        <xdr:cNvCxnSpPr/>
      </xdr:nvCxnSpPr>
      <xdr:spPr>
        <a:xfrm>
          <a:off x="16929100" y="7424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158259</xdr:rowOff>
    </xdr:from>
    <xdr:ext cx="762000" cy="259045"/>
    <xdr:sp macro="" textlink="">
      <xdr:nvSpPr>
        <xdr:cNvPr id="377" name="公債費負担の状況最大値テキスト"/>
        <xdr:cNvSpPr txBox="1"/>
      </xdr:nvSpPr>
      <xdr:spPr>
        <a:xfrm>
          <a:off x="17106900" y="615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71882</xdr:rowOff>
    </xdr:from>
    <xdr:to>
      <xdr:col>81</xdr:col>
      <xdr:colOff>133350</xdr:colOff>
      <xdr:row>37</xdr:row>
      <xdr:rowOff>71882</xdr:rowOff>
    </xdr:to>
    <xdr:cxnSp macro="">
      <xdr:nvCxnSpPr>
        <xdr:cNvPr id="378" name="直線コネクタ 377"/>
        <xdr:cNvCxnSpPr/>
      </xdr:nvCxnSpPr>
      <xdr:spPr>
        <a:xfrm>
          <a:off x="16929100" y="641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64262</xdr:rowOff>
    </xdr:from>
    <xdr:to>
      <xdr:col>81</xdr:col>
      <xdr:colOff>44450</xdr:colOff>
      <xdr:row>40</xdr:row>
      <xdr:rowOff>83566</xdr:rowOff>
    </xdr:to>
    <xdr:cxnSp macro="">
      <xdr:nvCxnSpPr>
        <xdr:cNvPr id="379" name="直線コネクタ 378"/>
        <xdr:cNvCxnSpPr/>
      </xdr:nvCxnSpPr>
      <xdr:spPr>
        <a:xfrm>
          <a:off x="16179800" y="6922262"/>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36085</xdr:rowOff>
    </xdr:from>
    <xdr:ext cx="762000" cy="259045"/>
    <xdr:sp macro="" textlink="">
      <xdr:nvSpPr>
        <xdr:cNvPr id="380" name="公債費負担の状況平均値テキスト"/>
        <xdr:cNvSpPr txBox="1"/>
      </xdr:nvSpPr>
      <xdr:spPr>
        <a:xfrm>
          <a:off x="17106900" y="70655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64008</xdr:rowOff>
    </xdr:from>
    <xdr:to>
      <xdr:col>81</xdr:col>
      <xdr:colOff>95250</xdr:colOff>
      <xdr:row>41</xdr:row>
      <xdr:rowOff>165608</xdr:rowOff>
    </xdr:to>
    <xdr:sp macro="" textlink="">
      <xdr:nvSpPr>
        <xdr:cNvPr id="381" name="フローチャート: 判断 380"/>
        <xdr:cNvSpPr/>
      </xdr:nvSpPr>
      <xdr:spPr>
        <a:xfrm>
          <a:off x="16967200" y="709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16002</xdr:rowOff>
    </xdr:from>
    <xdr:to>
      <xdr:col>77</xdr:col>
      <xdr:colOff>44450</xdr:colOff>
      <xdr:row>40</xdr:row>
      <xdr:rowOff>64262</xdr:rowOff>
    </xdr:to>
    <xdr:cxnSp macro="">
      <xdr:nvCxnSpPr>
        <xdr:cNvPr id="382" name="直線コネクタ 381"/>
        <xdr:cNvCxnSpPr/>
      </xdr:nvCxnSpPr>
      <xdr:spPr>
        <a:xfrm>
          <a:off x="15290800" y="687400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3" name="フローチャート: 判断 382"/>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135907</xdr:rowOff>
    </xdr:from>
    <xdr:ext cx="736600" cy="259045"/>
    <xdr:sp macro="" textlink="">
      <xdr:nvSpPr>
        <xdr:cNvPr id="384" name="テキスト ボックス 383"/>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163322</xdr:rowOff>
    </xdr:from>
    <xdr:to>
      <xdr:col>72</xdr:col>
      <xdr:colOff>203200</xdr:colOff>
      <xdr:row>40</xdr:row>
      <xdr:rowOff>16002</xdr:rowOff>
    </xdr:to>
    <xdr:cxnSp macro="">
      <xdr:nvCxnSpPr>
        <xdr:cNvPr id="385" name="直線コネクタ 384"/>
        <xdr:cNvCxnSpPr/>
      </xdr:nvCxnSpPr>
      <xdr:spPr>
        <a:xfrm>
          <a:off x="14401800" y="684987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86" name="フローチャート: 判断 385"/>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387" name="テキスト ボックス 386"/>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163322</xdr:rowOff>
    </xdr:from>
    <xdr:to>
      <xdr:col>68</xdr:col>
      <xdr:colOff>152400</xdr:colOff>
      <xdr:row>39</xdr:row>
      <xdr:rowOff>163322</xdr:rowOff>
    </xdr:to>
    <xdr:cxnSp macro="">
      <xdr:nvCxnSpPr>
        <xdr:cNvPr id="388" name="直線コネクタ 387"/>
        <xdr:cNvCxnSpPr/>
      </xdr:nvCxnSpPr>
      <xdr:spPr>
        <a:xfrm>
          <a:off x="13512800" y="68498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35052</xdr:rowOff>
    </xdr:from>
    <xdr:to>
      <xdr:col>68</xdr:col>
      <xdr:colOff>203200</xdr:colOff>
      <xdr:row>41</xdr:row>
      <xdr:rowOff>136652</xdr:rowOff>
    </xdr:to>
    <xdr:sp macro="" textlink="">
      <xdr:nvSpPr>
        <xdr:cNvPr id="389" name="フローチャート: 判断 388"/>
        <xdr:cNvSpPr/>
      </xdr:nvSpPr>
      <xdr:spPr>
        <a:xfrm>
          <a:off x="14351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121429</xdr:rowOff>
    </xdr:from>
    <xdr:ext cx="762000" cy="259045"/>
    <xdr:sp macro="" textlink="">
      <xdr:nvSpPr>
        <xdr:cNvPr id="390" name="テキスト ボックス 389"/>
        <xdr:cNvSpPr txBox="1"/>
      </xdr:nvSpPr>
      <xdr:spPr>
        <a:xfrm>
          <a:off x="14020800" y="715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91" name="フローチャート: 判断 390"/>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97299</xdr:rowOff>
    </xdr:from>
    <xdr:ext cx="762000" cy="259045"/>
    <xdr:sp macro="" textlink="">
      <xdr:nvSpPr>
        <xdr:cNvPr id="392" name="テキスト ボックス 391"/>
        <xdr:cNvSpPr txBox="1"/>
      </xdr:nvSpPr>
      <xdr:spPr>
        <a:xfrm>
          <a:off x="13131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32766</xdr:rowOff>
    </xdr:from>
    <xdr:to>
      <xdr:col>81</xdr:col>
      <xdr:colOff>95250</xdr:colOff>
      <xdr:row>40</xdr:row>
      <xdr:rowOff>134366</xdr:rowOff>
    </xdr:to>
    <xdr:sp macro="" textlink="">
      <xdr:nvSpPr>
        <xdr:cNvPr id="398" name="楕円 397"/>
        <xdr:cNvSpPr/>
      </xdr:nvSpPr>
      <xdr:spPr>
        <a:xfrm>
          <a:off x="16967200" y="689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49293</xdr:rowOff>
    </xdr:from>
    <xdr:ext cx="762000" cy="259045"/>
    <xdr:sp macro="" textlink="">
      <xdr:nvSpPr>
        <xdr:cNvPr id="399" name="公債費負担の状況該当値テキスト"/>
        <xdr:cNvSpPr txBox="1"/>
      </xdr:nvSpPr>
      <xdr:spPr>
        <a:xfrm>
          <a:off x="17106900" y="6735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13462</xdr:rowOff>
    </xdr:from>
    <xdr:to>
      <xdr:col>77</xdr:col>
      <xdr:colOff>95250</xdr:colOff>
      <xdr:row>40</xdr:row>
      <xdr:rowOff>115062</xdr:rowOff>
    </xdr:to>
    <xdr:sp macro="" textlink="">
      <xdr:nvSpPr>
        <xdr:cNvPr id="400" name="楕円 399"/>
        <xdr:cNvSpPr/>
      </xdr:nvSpPr>
      <xdr:spPr>
        <a:xfrm>
          <a:off x="16129000" y="687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125239</xdr:rowOff>
    </xdr:from>
    <xdr:ext cx="736600" cy="259045"/>
    <xdr:sp macro="" textlink="">
      <xdr:nvSpPr>
        <xdr:cNvPr id="401" name="テキスト ボックス 400"/>
        <xdr:cNvSpPr txBox="1"/>
      </xdr:nvSpPr>
      <xdr:spPr>
        <a:xfrm>
          <a:off x="15798800" y="6640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136652</xdr:rowOff>
    </xdr:from>
    <xdr:to>
      <xdr:col>73</xdr:col>
      <xdr:colOff>44450</xdr:colOff>
      <xdr:row>40</xdr:row>
      <xdr:rowOff>66802</xdr:rowOff>
    </xdr:to>
    <xdr:sp macro="" textlink="">
      <xdr:nvSpPr>
        <xdr:cNvPr id="402" name="楕円 401"/>
        <xdr:cNvSpPr/>
      </xdr:nvSpPr>
      <xdr:spPr>
        <a:xfrm>
          <a:off x="15240000" y="682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76979</xdr:rowOff>
    </xdr:from>
    <xdr:ext cx="762000" cy="259045"/>
    <xdr:sp macro="" textlink="">
      <xdr:nvSpPr>
        <xdr:cNvPr id="403" name="テキスト ボックス 402"/>
        <xdr:cNvSpPr txBox="1"/>
      </xdr:nvSpPr>
      <xdr:spPr>
        <a:xfrm>
          <a:off x="14909800" y="6592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112522</xdr:rowOff>
    </xdr:from>
    <xdr:to>
      <xdr:col>68</xdr:col>
      <xdr:colOff>203200</xdr:colOff>
      <xdr:row>40</xdr:row>
      <xdr:rowOff>42672</xdr:rowOff>
    </xdr:to>
    <xdr:sp macro="" textlink="">
      <xdr:nvSpPr>
        <xdr:cNvPr id="404" name="楕円 403"/>
        <xdr:cNvSpPr/>
      </xdr:nvSpPr>
      <xdr:spPr>
        <a:xfrm>
          <a:off x="14351000" y="679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52849</xdr:rowOff>
    </xdr:from>
    <xdr:ext cx="762000" cy="259045"/>
    <xdr:sp macro="" textlink="">
      <xdr:nvSpPr>
        <xdr:cNvPr id="405" name="テキスト ボックス 404"/>
        <xdr:cNvSpPr txBox="1"/>
      </xdr:nvSpPr>
      <xdr:spPr>
        <a:xfrm>
          <a:off x="14020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112522</xdr:rowOff>
    </xdr:from>
    <xdr:to>
      <xdr:col>64</xdr:col>
      <xdr:colOff>152400</xdr:colOff>
      <xdr:row>40</xdr:row>
      <xdr:rowOff>42672</xdr:rowOff>
    </xdr:to>
    <xdr:sp macro="" textlink="">
      <xdr:nvSpPr>
        <xdr:cNvPr id="406" name="楕円 405"/>
        <xdr:cNvSpPr/>
      </xdr:nvSpPr>
      <xdr:spPr>
        <a:xfrm>
          <a:off x="13462000" y="679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52849</xdr:rowOff>
    </xdr:from>
    <xdr:ext cx="762000" cy="259045"/>
    <xdr:sp macro="" textlink="">
      <xdr:nvSpPr>
        <xdr:cNvPr id="407" name="テキスト ボックス 406"/>
        <xdr:cNvSpPr txBox="1"/>
      </xdr:nvSpPr>
      <xdr:spPr>
        <a:xfrm>
          <a:off x="13131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将来負担比率はマイナスが続いており、公債費もこれまでは大幅な増加もなく、一定水準を維持することができた。今後は大規模な雨水排水対策事業を開始したため、工事費等の借入が増える見込みである。その他にも町営住宅や幼小中学校、中央公民館等、施設の老朽化が進み、大規模な改修を計画している。公共施設の修繕や改修で大規模な借入が今後は必要になってくることから、公共施設管理計画に基づき、施設の集約等も適切に行いながら基金の活用や借入れを調整していく。</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4" name="直線コネクタ 423"/>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5" name="テキスト ボックス 424"/>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6" name="直線コネクタ 425"/>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7" name="テキスト ボックス 426"/>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8" name="直線コネクタ 427"/>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9" name="テキスト ボックス 428"/>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0" name="直線コネクタ 429"/>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1" name="テキスト ボックス 430"/>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2" name="直線コネクタ 431"/>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3" name="テキスト ボックス 432"/>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4" name="直線コネクタ 433"/>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5" name="テキスト ボックス 434"/>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46325</xdr:rowOff>
    </xdr:to>
    <xdr:cxnSp macro="">
      <xdr:nvCxnSpPr>
        <xdr:cNvPr id="438" name="直線コネクタ 437"/>
        <xdr:cNvCxnSpPr/>
      </xdr:nvCxnSpPr>
      <xdr:spPr>
        <a:xfrm flipV="1">
          <a:off x="17018000" y="2313214"/>
          <a:ext cx="0" cy="16764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18402</xdr:rowOff>
    </xdr:from>
    <xdr:ext cx="762000" cy="259045"/>
    <xdr:sp macro="" textlink="">
      <xdr:nvSpPr>
        <xdr:cNvPr id="439" name="将来負担の状況最小値テキスト"/>
        <xdr:cNvSpPr txBox="1"/>
      </xdr:nvSpPr>
      <xdr:spPr>
        <a:xfrm>
          <a:off x="17106900" y="3961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46325</xdr:rowOff>
    </xdr:from>
    <xdr:to>
      <xdr:col>81</xdr:col>
      <xdr:colOff>133350</xdr:colOff>
      <xdr:row>23</xdr:row>
      <xdr:rowOff>46325</xdr:rowOff>
    </xdr:to>
    <xdr:cxnSp macro="">
      <xdr:nvCxnSpPr>
        <xdr:cNvPr id="440" name="直線コネクタ 439"/>
        <xdr:cNvCxnSpPr/>
      </xdr:nvCxnSpPr>
      <xdr:spPr>
        <a:xfrm>
          <a:off x="16929100" y="3989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1"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2" name="直線コネクタ 441"/>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3"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4" name="フローチャート: 判断 443"/>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5" name="フローチャート: 判断 444"/>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6" name="テキスト ボックス 445"/>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7" name="フローチャート: 判断 446"/>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8" name="テキスト ボックス 447"/>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9" name="フローチャート: 判断 448"/>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0" name="テキスト ボックス 449"/>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1" name="フローチャート: 判断 450"/>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2" name="テキスト ボックス 451"/>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岐阜県坂祝町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8,084
7,513
12.87
4,058,668
3,816,711
231,270
2,463,728
2,732,315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全国・県平均、類似団体よりも高い比率が続いていたが、その差も僅差となってきている。新型コロナウイルス感染症対応地方創生臨時交付金事業に加え、</a:t>
          </a:r>
          <a:r>
            <a:rPr kumimoji="1" lang="en-US" altLang="ja-JP" sz="1100">
              <a:solidFill>
                <a:schemeClr val="dk1"/>
              </a:solidFill>
              <a:effectLst/>
              <a:latin typeface="+mn-lt"/>
              <a:ea typeface="+mn-ea"/>
              <a:cs typeface="+mn-cs"/>
            </a:rPr>
            <a:t>R3</a:t>
          </a:r>
          <a:r>
            <a:rPr kumimoji="1" lang="ja-JP" altLang="ja-JP" sz="1100">
              <a:solidFill>
                <a:schemeClr val="dk1"/>
              </a:solidFill>
              <a:effectLst/>
              <a:latin typeface="+mn-lt"/>
              <a:ea typeface="+mn-ea"/>
              <a:cs typeface="+mn-cs"/>
            </a:rPr>
            <a:t>から施設建設等もあり、人件費の占める割合が減少したが、会計年度任用職員の報酬体系及び期末手当の完全導入等の影響もあり</a:t>
          </a:r>
          <a:r>
            <a:rPr kumimoji="1" lang="en-US" altLang="ja-JP" sz="1100">
              <a:solidFill>
                <a:schemeClr val="dk1"/>
              </a:solidFill>
              <a:effectLst/>
              <a:latin typeface="+mn-lt"/>
              <a:ea typeface="+mn-ea"/>
              <a:cs typeface="+mn-cs"/>
            </a:rPr>
            <a:t>R4</a:t>
          </a:r>
          <a:r>
            <a:rPr kumimoji="1" lang="ja-JP" altLang="ja-JP" sz="1100">
              <a:solidFill>
                <a:schemeClr val="dk1"/>
              </a:solidFill>
              <a:effectLst/>
              <a:latin typeface="+mn-lt"/>
              <a:ea typeface="+mn-ea"/>
              <a:cs typeface="+mn-cs"/>
            </a:rPr>
            <a:t>は増加に転じた。人件費の増加は経常経費の圧迫につながるため、正職員だけでなく会計年度任用職員も含めて、各事業の見直しを徹底し、適正な人員配置や業務改善に努める必要がある。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127000</xdr:rowOff>
    </xdr:from>
    <xdr:to>
      <xdr:col>24</xdr:col>
      <xdr:colOff>25400</xdr:colOff>
      <xdr:row>41</xdr:row>
      <xdr:rowOff>147574</xdr:rowOff>
    </xdr:to>
    <xdr:cxnSp macro="">
      <xdr:nvCxnSpPr>
        <xdr:cNvPr id="59" name="直線コネクタ 58"/>
        <xdr:cNvCxnSpPr/>
      </xdr:nvCxnSpPr>
      <xdr:spPr>
        <a:xfrm flipV="1">
          <a:off x="4826000" y="5613400"/>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119651</xdr:rowOff>
    </xdr:from>
    <xdr:ext cx="762000" cy="259045"/>
    <xdr:sp macro="" textlink="">
      <xdr:nvSpPr>
        <xdr:cNvPr id="60" name="人件費最小値テキスト"/>
        <xdr:cNvSpPr txBox="1"/>
      </xdr:nvSpPr>
      <xdr:spPr>
        <a:xfrm>
          <a:off x="4914900" y="714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147574</xdr:rowOff>
    </xdr:from>
    <xdr:to>
      <xdr:col>24</xdr:col>
      <xdr:colOff>114300</xdr:colOff>
      <xdr:row>41</xdr:row>
      <xdr:rowOff>147574</xdr:rowOff>
    </xdr:to>
    <xdr:cxnSp macro="">
      <xdr:nvCxnSpPr>
        <xdr:cNvPr id="61" name="直線コネクタ 60"/>
        <xdr:cNvCxnSpPr/>
      </xdr:nvCxnSpPr>
      <xdr:spPr>
        <a:xfrm>
          <a:off x="4737100" y="717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41927</xdr:rowOff>
    </xdr:from>
    <xdr:ext cx="762000" cy="259045"/>
    <xdr:sp macro="" textlink="">
      <xdr:nvSpPr>
        <xdr:cNvPr id="62" name="人件費最大値テキスト"/>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127000</xdr:rowOff>
    </xdr:from>
    <xdr:to>
      <xdr:col>24</xdr:col>
      <xdr:colOff>114300</xdr:colOff>
      <xdr:row>32</xdr:row>
      <xdr:rowOff>127000</xdr:rowOff>
    </xdr:to>
    <xdr:cxnSp macro="">
      <xdr:nvCxnSpPr>
        <xdr:cNvPr id="63" name="直線コネクタ 62"/>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74422</xdr:rowOff>
    </xdr:from>
    <xdr:to>
      <xdr:col>24</xdr:col>
      <xdr:colOff>25400</xdr:colOff>
      <xdr:row>37</xdr:row>
      <xdr:rowOff>120142</xdr:rowOff>
    </xdr:to>
    <xdr:cxnSp macro="">
      <xdr:nvCxnSpPr>
        <xdr:cNvPr id="64" name="直線コネクタ 63"/>
        <xdr:cNvCxnSpPr/>
      </xdr:nvCxnSpPr>
      <xdr:spPr>
        <a:xfrm>
          <a:off x="3987800" y="641807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3573</xdr:rowOff>
    </xdr:from>
    <xdr:ext cx="762000" cy="259045"/>
    <xdr:sp macro="" textlink="">
      <xdr:nvSpPr>
        <xdr:cNvPr id="65" name="人件費平均値テキスト"/>
        <xdr:cNvSpPr txBox="1"/>
      </xdr:nvSpPr>
      <xdr:spPr>
        <a:xfrm>
          <a:off x="4914900" y="6175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158496</xdr:rowOff>
    </xdr:from>
    <xdr:to>
      <xdr:col>24</xdr:col>
      <xdr:colOff>76200</xdr:colOff>
      <xdr:row>37</xdr:row>
      <xdr:rowOff>88646</xdr:rowOff>
    </xdr:to>
    <xdr:sp macro="" textlink="">
      <xdr:nvSpPr>
        <xdr:cNvPr id="66" name="フローチャート: 判断 65"/>
        <xdr:cNvSpPr/>
      </xdr:nvSpPr>
      <xdr:spPr>
        <a:xfrm>
          <a:off x="4775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74422</xdr:rowOff>
    </xdr:from>
    <xdr:to>
      <xdr:col>19</xdr:col>
      <xdr:colOff>187325</xdr:colOff>
      <xdr:row>38</xdr:row>
      <xdr:rowOff>49276</xdr:rowOff>
    </xdr:to>
    <xdr:cxnSp macro="">
      <xdr:nvCxnSpPr>
        <xdr:cNvPr id="67" name="直線コネクタ 66"/>
        <xdr:cNvCxnSpPr/>
      </xdr:nvCxnSpPr>
      <xdr:spPr>
        <a:xfrm flipV="1">
          <a:off x="3098800" y="6418072"/>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135636</xdr:rowOff>
    </xdr:from>
    <xdr:to>
      <xdr:col>20</xdr:col>
      <xdr:colOff>38100</xdr:colOff>
      <xdr:row>37</xdr:row>
      <xdr:rowOff>65786</xdr:rowOff>
    </xdr:to>
    <xdr:sp macro="" textlink="">
      <xdr:nvSpPr>
        <xdr:cNvPr id="68" name="フローチャート: 判断 67"/>
        <xdr:cNvSpPr/>
      </xdr:nvSpPr>
      <xdr:spPr>
        <a:xfrm>
          <a:off x="3937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75963</xdr:rowOff>
    </xdr:from>
    <xdr:ext cx="736600" cy="259045"/>
    <xdr:sp macro="" textlink="">
      <xdr:nvSpPr>
        <xdr:cNvPr id="69" name="テキスト ボックス 68"/>
        <xdr:cNvSpPr txBox="1"/>
      </xdr:nvSpPr>
      <xdr:spPr>
        <a:xfrm>
          <a:off x="3606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49276</xdr:rowOff>
    </xdr:from>
    <xdr:to>
      <xdr:col>15</xdr:col>
      <xdr:colOff>98425</xdr:colOff>
      <xdr:row>38</xdr:row>
      <xdr:rowOff>90424</xdr:rowOff>
    </xdr:to>
    <xdr:cxnSp macro="">
      <xdr:nvCxnSpPr>
        <xdr:cNvPr id="70" name="直線コネクタ 69"/>
        <xdr:cNvCxnSpPr/>
      </xdr:nvCxnSpPr>
      <xdr:spPr>
        <a:xfrm flipV="1">
          <a:off x="2209800" y="656437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60198</xdr:rowOff>
    </xdr:from>
    <xdr:to>
      <xdr:col>15</xdr:col>
      <xdr:colOff>149225</xdr:colOff>
      <xdr:row>37</xdr:row>
      <xdr:rowOff>161798</xdr:rowOff>
    </xdr:to>
    <xdr:sp macro="" textlink="">
      <xdr:nvSpPr>
        <xdr:cNvPr id="71" name="フローチャート: 判断 70"/>
        <xdr:cNvSpPr/>
      </xdr:nvSpPr>
      <xdr:spPr>
        <a:xfrm>
          <a:off x="30480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525</xdr:rowOff>
    </xdr:from>
    <xdr:ext cx="762000" cy="259045"/>
    <xdr:sp macro="" textlink="">
      <xdr:nvSpPr>
        <xdr:cNvPr id="72" name="テキスト ボックス 71"/>
        <xdr:cNvSpPr txBox="1"/>
      </xdr:nvSpPr>
      <xdr:spPr>
        <a:xfrm>
          <a:off x="2717800" y="6172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76708</xdr:rowOff>
    </xdr:from>
    <xdr:to>
      <xdr:col>11</xdr:col>
      <xdr:colOff>9525</xdr:colOff>
      <xdr:row>38</xdr:row>
      <xdr:rowOff>90424</xdr:rowOff>
    </xdr:to>
    <xdr:cxnSp macro="">
      <xdr:nvCxnSpPr>
        <xdr:cNvPr id="73" name="直線コネクタ 72"/>
        <xdr:cNvCxnSpPr/>
      </xdr:nvCxnSpPr>
      <xdr:spPr>
        <a:xfrm>
          <a:off x="1320800" y="659180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158496</xdr:rowOff>
    </xdr:from>
    <xdr:to>
      <xdr:col>11</xdr:col>
      <xdr:colOff>60325</xdr:colOff>
      <xdr:row>37</xdr:row>
      <xdr:rowOff>88646</xdr:rowOff>
    </xdr:to>
    <xdr:sp macro="" textlink="">
      <xdr:nvSpPr>
        <xdr:cNvPr id="74" name="フローチャート: 判断 73"/>
        <xdr:cNvSpPr/>
      </xdr:nvSpPr>
      <xdr:spPr>
        <a:xfrm>
          <a:off x="2159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98823</xdr:rowOff>
    </xdr:from>
    <xdr:ext cx="762000" cy="259045"/>
    <xdr:sp macro="" textlink="">
      <xdr:nvSpPr>
        <xdr:cNvPr id="75" name="テキスト ボックス 74"/>
        <xdr:cNvSpPr txBox="1"/>
      </xdr:nvSpPr>
      <xdr:spPr>
        <a:xfrm>
          <a:off x="1828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75963</xdr:rowOff>
    </xdr:from>
    <xdr:ext cx="762000" cy="259045"/>
    <xdr:sp macro="" textlink="">
      <xdr:nvSpPr>
        <xdr:cNvPr id="77" name="テキスト ボックス 76"/>
        <xdr:cNvSpPr txBox="1"/>
      </xdr:nvSpPr>
      <xdr:spPr>
        <a:xfrm>
          <a:off x="939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69342</xdr:rowOff>
    </xdr:from>
    <xdr:to>
      <xdr:col>24</xdr:col>
      <xdr:colOff>76200</xdr:colOff>
      <xdr:row>37</xdr:row>
      <xdr:rowOff>170942</xdr:rowOff>
    </xdr:to>
    <xdr:sp macro="" textlink="">
      <xdr:nvSpPr>
        <xdr:cNvPr id="83" name="楕円 82"/>
        <xdr:cNvSpPr/>
      </xdr:nvSpPr>
      <xdr:spPr>
        <a:xfrm>
          <a:off x="47752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41419</xdr:rowOff>
    </xdr:from>
    <xdr:ext cx="762000" cy="259045"/>
    <xdr:sp macro="" textlink="">
      <xdr:nvSpPr>
        <xdr:cNvPr id="84" name="人件費該当値テキスト"/>
        <xdr:cNvSpPr txBox="1"/>
      </xdr:nvSpPr>
      <xdr:spPr>
        <a:xfrm>
          <a:off x="49149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23622</xdr:rowOff>
    </xdr:from>
    <xdr:to>
      <xdr:col>20</xdr:col>
      <xdr:colOff>38100</xdr:colOff>
      <xdr:row>37</xdr:row>
      <xdr:rowOff>125222</xdr:rowOff>
    </xdr:to>
    <xdr:sp macro="" textlink="">
      <xdr:nvSpPr>
        <xdr:cNvPr id="85" name="楕円 84"/>
        <xdr:cNvSpPr/>
      </xdr:nvSpPr>
      <xdr:spPr>
        <a:xfrm>
          <a:off x="3937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109999</xdr:rowOff>
    </xdr:from>
    <xdr:ext cx="736600" cy="259045"/>
    <xdr:sp macro="" textlink="">
      <xdr:nvSpPr>
        <xdr:cNvPr id="86" name="テキスト ボックス 85"/>
        <xdr:cNvSpPr txBox="1"/>
      </xdr:nvSpPr>
      <xdr:spPr>
        <a:xfrm>
          <a:off x="3606800" y="6453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169926</xdr:rowOff>
    </xdr:from>
    <xdr:to>
      <xdr:col>15</xdr:col>
      <xdr:colOff>149225</xdr:colOff>
      <xdr:row>38</xdr:row>
      <xdr:rowOff>100076</xdr:rowOff>
    </xdr:to>
    <xdr:sp macro="" textlink="">
      <xdr:nvSpPr>
        <xdr:cNvPr id="87" name="楕円 86"/>
        <xdr:cNvSpPr/>
      </xdr:nvSpPr>
      <xdr:spPr>
        <a:xfrm>
          <a:off x="30480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84853</xdr:rowOff>
    </xdr:from>
    <xdr:ext cx="762000" cy="259045"/>
    <xdr:sp macro="" textlink="">
      <xdr:nvSpPr>
        <xdr:cNvPr id="88" name="テキスト ボックス 87"/>
        <xdr:cNvSpPr txBox="1"/>
      </xdr:nvSpPr>
      <xdr:spPr>
        <a:xfrm>
          <a:off x="2717800" y="659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39624</xdr:rowOff>
    </xdr:from>
    <xdr:to>
      <xdr:col>11</xdr:col>
      <xdr:colOff>60325</xdr:colOff>
      <xdr:row>38</xdr:row>
      <xdr:rowOff>141224</xdr:rowOff>
    </xdr:to>
    <xdr:sp macro="" textlink="">
      <xdr:nvSpPr>
        <xdr:cNvPr id="89" name="楕円 88"/>
        <xdr:cNvSpPr/>
      </xdr:nvSpPr>
      <xdr:spPr>
        <a:xfrm>
          <a:off x="2159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126001</xdr:rowOff>
    </xdr:from>
    <xdr:ext cx="762000" cy="259045"/>
    <xdr:sp macro="" textlink="">
      <xdr:nvSpPr>
        <xdr:cNvPr id="90" name="テキスト ボックス 89"/>
        <xdr:cNvSpPr txBox="1"/>
      </xdr:nvSpPr>
      <xdr:spPr>
        <a:xfrm>
          <a:off x="1828800" y="664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25908</xdr:rowOff>
    </xdr:from>
    <xdr:to>
      <xdr:col>6</xdr:col>
      <xdr:colOff>171450</xdr:colOff>
      <xdr:row>38</xdr:row>
      <xdr:rowOff>127508</xdr:rowOff>
    </xdr:to>
    <xdr:sp macro="" textlink="">
      <xdr:nvSpPr>
        <xdr:cNvPr id="91" name="楕円 90"/>
        <xdr:cNvSpPr/>
      </xdr:nvSpPr>
      <xdr:spPr>
        <a:xfrm>
          <a:off x="1270000" y="65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112285</xdr:rowOff>
    </xdr:from>
    <xdr:ext cx="762000" cy="259045"/>
    <xdr:sp macro="" textlink="">
      <xdr:nvSpPr>
        <xdr:cNvPr id="92" name="テキスト ボックス 91"/>
        <xdr:cNvSpPr txBox="1"/>
      </xdr:nvSpPr>
      <xdr:spPr>
        <a:xfrm>
          <a:off x="939800" y="6627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R3</a:t>
          </a:r>
          <a:r>
            <a:rPr kumimoji="1" lang="ja-JP" altLang="ja-JP" sz="1100">
              <a:solidFill>
                <a:schemeClr val="dk1"/>
              </a:solidFill>
              <a:effectLst/>
              <a:latin typeface="+mn-lt"/>
              <a:ea typeface="+mn-ea"/>
              <a:cs typeface="+mn-cs"/>
            </a:rPr>
            <a:t>は施設建設を始めとする普通建設事業費が増加したため、物件費の割合も減少してたが、Ｒ</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はシステム関係費や原油・物価高騰等による需用費の増加が影響し増加となった。また、全国・県平均、類似団体と比較すると高い水準が続いている。</a:t>
          </a:r>
          <a:endParaRPr lang="ja-JP" altLang="ja-JP" sz="1400">
            <a:effectLst/>
          </a:endParaRPr>
        </a:p>
        <a:p>
          <a:r>
            <a:rPr kumimoji="1" lang="ja-JP" altLang="ja-JP" sz="1100">
              <a:solidFill>
                <a:schemeClr val="dk1"/>
              </a:solidFill>
              <a:effectLst/>
              <a:latin typeface="+mn-lt"/>
              <a:ea typeface="+mn-ea"/>
              <a:cs typeface="+mn-cs"/>
            </a:rPr>
            <a:t>　専門的な技能を必要とする委託業務の増加も課題であるため、委託内容を精査し、不要な委託の削減に努めるとともに、職員の技能向上や広域での共同実施等、コスト削減を図っていくことが急務である。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115570</xdr:rowOff>
    </xdr:from>
    <xdr:to>
      <xdr:col>82</xdr:col>
      <xdr:colOff>107950</xdr:colOff>
      <xdr:row>22</xdr:row>
      <xdr:rowOff>5080</xdr:rowOff>
    </xdr:to>
    <xdr:cxnSp macro="">
      <xdr:nvCxnSpPr>
        <xdr:cNvPr id="120" name="直線コネクタ 119"/>
        <xdr:cNvCxnSpPr/>
      </xdr:nvCxnSpPr>
      <xdr:spPr>
        <a:xfrm flipV="1">
          <a:off x="16510000" y="234442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148607</xdr:rowOff>
    </xdr:from>
    <xdr:ext cx="762000" cy="259045"/>
    <xdr:sp macro="" textlink="">
      <xdr:nvSpPr>
        <xdr:cNvPr id="121" name="物件費最小値テキスト"/>
        <xdr:cNvSpPr txBox="1"/>
      </xdr:nvSpPr>
      <xdr:spPr>
        <a:xfrm>
          <a:off x="16598900" y="374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5080</xdr:rowOff>
    </xdr:from>
    <xdr:to>
      <xdr:col>82</xdr:col>
      <xdr:colOff>196850</xdr:colOff>
      <xdr:row>22</xdr:row>
      <xdr:rowOff>5080</xdr:rowOff>
    </xdr:to>
    <xdr:cxnSp macro="">
      <xdr:nvCxnSpPr>
        <xdr:cNvPr id="122" name="直線コネクタ 121"/>
        <xdr:cNvCxnSpPr/>
      </xdr:nvCxnSpPr>
      <xdr:spPr>
        <a:xfrm>
          <a:off x="16421100" y="3776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30497</xdr:rowOff>
    </xdr:from>
    <xdr:ext cx="762000" cy="259045"/>
    <xdr:sp macro="" textlink="">
      <xdr:nvSpPr>
        <xdr:cNvPr id="123" name="物件費最大値テキスト"/>
        <xdr:cNvSpPr txBox="1"/>
      </xdr:nvSpPr>
      <xdr:spPr>
        <a:xfrm>
          <a:off x="16598900" y="208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115570</xdr:rowOff>
    </xdr:from>
    <xdr:to>
      <xdr:col>82</xdr:col>
      <xdr:colOff>196850</xdr:colOff>
      <xdr:row>13</xdr:row>
      <xdr:rowOff>115570</xdr:rowOff>
    </xdr:to>
    <xdr:cxnSp macro="">
      <xdr:nvCxnSpPr>
        <xdr:cNvPr id="124" name="直線コネクタ 123"/>
        <xdr:cNvCxnSpPr/>
      </xdr:nvCxnSpPr>
      <xdr:spPr>
        <a:xfrm>
          <a:off x="16421100" y="234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146050</xdr:rowOff>
    </xdr:from>
    <xdr:to>
      <xdr:col>82</xdr:col>
      <xdr:colOff>107950</xdr:colOff>
      <xdr:row>18</xdr:row>
      <xdr:rowOff>119380</xdr:rowOff>
    </xdr:to>
    <xdr:cxnSp macro="">
      <xdr:nvCxnSpPr>
        <xdr:cNvPr id="125" name="直線コネクタ 124"/>
        <xdr:cNvCxnSpPr/>
      </xdr:nvCxnSpPr>
      <xdr:spPr>
        <a:xfrm>
          <a:off x="15671800" y="306070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107967</xdr:rowOff>
    </xdr:from>
    <xdr:ext cx="762000" cy="259045"/>
    <xdr:sp macro="" textlink="">
      <xdr:nvSpPr>
        <xdr:cNvPr id="126" name="物件費平均値テキスト"/>
        <xdr:cNvSpPr txBox="1"/>
      </xdr:nvSpPr>
      <xdr:spPr>
        <a:xfrm>
          <a:off x="16598900" y="2679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91440</xdr:rowOff>
    </xdr:from>
    <xdr:to>
      <xdr:col>82</xdr:col>
      <xdr:colOff>158750</xdr:colOff>
      <xdr:row>17</xdr:row>
      <xdr:rowOff>21590</xdr:rowOff>
    </xdr:to>
    <xdr:sp macro="" textlink="">
      <xdr:nvSpPr>
        <xdr:cNvPr id="127" name="フローチャート: 判断 126"/>
        <xdr:cNvSpPr/>
      </xdr:nvSpPr>
      <xdr:spPr>
        <a:xfrm>
          <a:off x="164592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146050</xdr:rowOff>
    </xdr:from>
    <xdr:to>
      <xdr:col>78</xdr:col>
      <xdr:colOff>69850</xdr:colOff>
      <xdr:row>18</xdr:row>
      <xdr:rowOff>66040</xdr:rowOff>
    </xdr:to>
    <xdr:cxnSp macro="">
      <xdr:nvCxnSpPr>
        <xdr:cNvPr id="128" name="直線コネクタ 127"/>
        <xdr:cNvCxnSpPr/>
      </xdr:nvCxnSpPr>
      <xdr:spPr>
        <a:xfrm flipV="1">
          <a:off x="14782800" y="30607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22860</xdr:rowOff>
    </xdr:from>
    <xdr:to>
      <xdr:col>78</xdr:col>
      <xdr:colOff>120650</xdr:colOff>
      <xdr:row>16</xdr:row>
      <xdr:rowOff>124460</xdr:rowOff>
    </xdr:to>
    <xdr:sp macro="" textlink="">
      <xdr:nvSpPr>
        <xdr:cNvPr id="129" name="フローチャート: 判断 128"/>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134637</xdr:rowOff>
    </xdr:from>
    <xdr:ext cx="736600" cy="259045"/>
    <xdr:sp macro="" textlink="">
      <xdr:nvSpPr>
        <xdr:cNvPr id="130" name="テキスト ボックス 129"/>
        <xdr:cNvSpPr txBox="1"/>
      </xdr:nvSpPr>
      <xdr:spPr>
        <a:xfrm>
          <a:off x="15290800" y="2534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66040</xdr:rowOff>
    </xdr:from>
    <xdr:to>
      <xdr:col>73</xdr:col>
      <xdr:colOff>180975</xdr:colOff>
      <xdr:row>19</xdr:row>
      <xdr:rowOff>8890</xdr:rowOff>
    </xdr:to>
    <xdr:cxnSp macro="">
      <xdr:nvCxnSpPr>
        <xdr:cNvPr id="131" name="直線コネクタ 130"/>
        <xdr:cNvCxnSpPr/>
      </xdr:nvCxnSpPr>
      <xdr:spPr>
        <a:xfrm flipV="1">
          <a:off x="13893800" y="31521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45720</xdr:rowOff>
    </xdr:from>
    <xdr:to>
      <xdr:col>74</xdr:col>
      <xdr:colOff>31750</xdr:colOff>
      <xdr:row>16</xdr:row>
      <xdr:rowOff>147320</xdr:rowOff>
    </xdr:to>
    <xdr:sp macro="" textlink="">
      <xdr:nvSpPr>
        <xdr:cNvPr id="132" name="フローチャート: 判断 131"/>
        <xdr:cNvSpPr/>
      </xdr:nvSpPr>
      <xdr:spPr>
        <a:xfrm>
          <a:off x="14732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157497</xdr:rowOff>
    </xdr:from>
    <xdr:ext cx="762000" cy="259045"/>
    <xdr:sp macro="" textlink="">
      <xdr:nvSpPr>
        <xdr:cNvPr id="133" name="テキスト ボックス 132"/>
        <xdr:cNvSpPr txBox="1"/>
      </xdr:nvSpPr>
      <xdr:spPr>
        <a:xfrm>
          <a:off x="144018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8890</xdr:rowOff>
    </xdr:from>
    <xdr:to>
      <xdr:col>69</xdr:col>
      <xdr:colOff>92075</xdr:colOff>
      <xdr:row>20</xdr:row>
      <xdr:rowOff>73660</xdr:rowOff>
    </xdr:to>
    <xdr:cxnSp macro="">
      <xdr:nvCxnSpPr>
        <xdr:cNvPr id="134" name="直線コネクタ 133"/>
        <xdr:cNvCxnSpPr/>
      </xdr:nvCxnSpPr>
      <xdr:spPr>
        <a:xfrm flipV="1">
          <a:off x="13004800" y="3266440"/>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11430</xdr:rowOff>
    </xdr:from>
    <xdr:to>
      <xdr:col>69</xdr:col>
      <xdr:colOff>142875</xdr:colOff>
      <xdr:row>17</xdr:row>
      <xdr:rowOff>113030</xdr:rowOff>
    </xdr:to>
    <xdr:sp macro="" textlink="">
      <xdr:nvSpPr>
        <xdr:cNvPr id="135" name="フローチャート: 判断 134"/>
        <xdr:cNvSpPr/>
      </xdr:nvSpPr>
      <xdr:spPr>
        <a:xfrm>
          <a:off x="13843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123207</xdr:rowOff>
    </xdr:from>
    <xdr:ext cx="762000" cy="259045"/>
    <xdr:sp macro="" textlink="">
      <xdr:nvSpPr>
        <xdr:cNvPr id="136" name="テキスト ボックス 135"/>
        <xdr:cNvSpPr txBox="1"/>
      </xdr:nvSpPr>
      <xdr:spPr>
        <a:xfrm>
          <a:off x="135128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11430</xdr:rowOff>
    </xdr:from>
    <xdr:to>
      <xdr:col>65</xdr:col>
      <xdr:colOff>53975</xdr:colOff>
      <xdr:row>17</xdr:row>
      <xdr:rowOff>113030</xdr:rowOff>
    </xdr:to>
    <xdr:sp macro="" textlink="">
      <xdr:nvSpPr>
        <xdr:cNvPr id="137" name="フローチャート: 判断 136"/>
        <xdr:cNvSpPr/>
      </xdr:nvSpPr>
      <xdr:spPr>
        <a:xfrm>
          <a:off x="12954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123207</xdr:rowOff>
    </xdr:from>
    <xdr:ext cx="762000" cy="259045"/>
    <xdr:sp macro="" textlink="">
      <xdr:nvSpPr>
        <xdr:cNvPr id="138" name="テキスト ボックス 137"/>
        <xdr:cNvSpPr txBox="1"/>
      </xdr:nvSpPr>
      <xdr:spPr>
        <a:xfrm>
          <a:off x="126238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68580</xdr:rowOff>
    </xdr:from>
    <xdr:to>
      <xdr:col>82</xdr:col>
      <xdr:colOff>158750</xdr:colOff>
      <xdr:row>18</xdr:row>
      <xdr:rowOff>170180</xdr:rowOff>
    </xdr:to>
    <xdr:sp macro="" textlink="">
      <xdr:nvSpPr>
        <xdr:cNvPr id="144" name="楕円 143"/>
        <xdr:cNvSpPr/>
      </xdr:nvSpPr>
      <xdr:spPr>
        <a:xfrm>
          <a:off x="16459200" y="315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40657</xdr:rowOff>
    </xdr:from>
    <xdr:ext cx="762000" cy="259045"/>
    <xdr:sp macro="" textlink="">
      <xdr:nvSpPr>
        <xdr:cNvPr id="145" name="物件費該当値テキスト"/>
        <xdr:cNvSpPr txBox="1"/>
      </xdr:nvSpPr>
      <xdr:spPr>
        <a:xfrm>
          <a:off x="16598900" y="312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95250</xdr:rowOff>
    </xdr:from>
    <xdr:to>
      <xdr:col>78</xdr:col>
      <xdr:colOff>120650</xdr:colOff>
      <xdr:row>18</xdr:row>
      <xdr:rowOff>25400</xdr:rowOff>
    </xdr:to>
    <xdr:sp macro="" textlink="">
      <xdr:nvSpPr>
        <xdr:cNvPr id="146" name="楕円 145"/>
        <xdr:cNvSpPr/>
      </xdr:nvSpPr>
      <xdr:spPr>
        <a:xfrm>
          <a:off x="15621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10177</xdr:rowOff>
    </xdr:from>
    <xdr:ext cx="736600" cy="259045"/>
    <xdr:sp macro="" textlink="">
      <xdr:nvSpPr>
        <xdr:cNvPr id="147" name="テキスト ボックス 146"/>
        <xdr:cNvSpPr txBox="1"/>
      </xdr:nvSpPr>
      <xdr:spPr>
        <a:xfrm>
          <a:off x="15290800" y="309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15240</xdr:rowOff>
    </xdr:from>
    <xdr:to>
      <xdr:col>74</xdr:col>
      <xdr:colOff>31750</xdr:colOff>
      <xdr:row>18</xdr:row>
      <xdr:rowOff>116840</xdr:rowOff>
    </xdr:to>
    <xdr:sp macro="" textlink="">
      <xdr:nvSpPr>
        <xdr:cNvPr id="148" name="楕円 147"/>
        <xdr:cNvSpPr/>
      </xdr:nvSpPr>
      <xdr:spPr>
        <a:xfrm>
          <a:off x="14732000" y="310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101617</xdr:rowOff>
    </xdr:from>
    <xdr:ext cx="762000" cy="259045"/>
    <xdr:sp macro="" textlink="">
      <xdr:nvSpPr>
        <xdr:cNvPr id="149" name="テキスト ボックス 148"/>
        <xdr:cNvSpPr txBox="1"/>
      </xdr:nvSpPr>
      <xdr:spPr>
        <a:xfrm>
          <a:off x="14401800" y="318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129540</xdr:rowOff>
    </xdr:from>
    <xdr:to>
      <xdr:col>69</xdr:col>
      <xdr:colOff>142875</xdr:colOff>
      <xdr:row>19</xdr:row>
      <xdr:rowOff>59690</xdr:rowOff>
    </xdr:to>
    <xdr:sp macro="" textlink="">
      <xdr:nvSpPr>
        <xdr:cNvPr id="150" name="楕円 149"/>
        <xdr:cNvSpPr/>
      </xdr:nvSpPr>
      <xdr:spPr>
        <a:xfrm>
          <a:off x="13843000" y="321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44467</xdr:rowOff>
    </xdr:from>
    <xdr:ext cx="762000" cy="259045"/>
    <xdr:sp macro="" textlink="">
      <xdr:nvSpPr>
        <xdr:cNvPr id="151" name="テキスト ボックス 150"/>
        <xdr:cNvSpPr txBox="1"/>
      </xdr:nvSpPr>
      <xdr:spPr>
        <a:xfrm>
          <a:off x="13512800" y="330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22860</xdr:rowOff>
    </xdr:from>
    <xdr:to>
      <xdr:col>65</xdr:col>
      <xdr:colOff>53975</xdr:colOff>
      <xdr:row>20</xdr:row>
      <xdr:rowOff>124460</xdr:rowOff>
    </xdr:to>
    <xdr:sp macro="" textlink="">
      <xdr:nvSpPr>
        <xdr:cNvPr id="152" name="楕円 151"/>
        <xdr:cNvSpPr/>
      </xdr:nvSpPr>
      <xdr:spPr>
        <a:xfrm>
          <a:off x="12954000" y="345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109237</xdr:rowOff>
    </xdr:from>
    <xdr:ext cx="762000" cy="259045"/>
    <xdr:sp macro="" textlink="">
      <xdr:nvSpPr>
        <xdr:cNvPr id="153" name="テキスト ボックス 152"/>
        <xdr:cNvSpPr txBox="1"/>
      </xdr:nvSpPr>
      <xdr:spPr>
        <a:xfrm>
          <a:off x="12623800" y="353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県平均よりは低いものの、類似団体よりも高い比率にある。高齢化も進み、障害福祉関係も増加が続いており、今後も扶助費の削減はますます難しくなる。削減までは至らなくても、福祉、保健、保険、介護分野が連携し、より効果的な健康増進事業を進め、医療費の抑制や自立した生活がより長く継続できるような介護予防に力をいれていくとともに、家族や地域との繋がりの希薄化を食い止める手立てを確立していかなければならない。</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61</xdr:row>
      <xdr:rowOff>146050</xdr:rowOff>
    </xdr:to>
    <xdr:cxnSp macro="">
      <xdr:nvCxnSpPr>
        <xdr:cNvPr id="180" name="直線コネクタ 179"/>
        <xdr:cNvCxnSpPr/>
      </xdr:nvCxnSpPr>
      <xdr:spPr>
        <a:xfrm flipV="1">
          <a:off x="4826000" y="93091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81" name="扶助費最小値テキスト"/>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82" name="直線コネクタ 181"/>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83" name="扶助費最大値テキスト"/>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84" name="直線コネクタ 183"/>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61</xdr:row>
      <xdr:rowOff>69850</xdr:rowOff>
    </xdr:from>
    <xdr:to>
      <xdr:col>24</xdr:col>
      <xdr:colOff>25400</xdr:colOff>
      <xdr:row>61</xdr:row>
      <xdr:rowOff>146050</xdr:rowOff>
    </xdr:to>
    <xdr:cxnSp macro="">
      <xdr:nvCxnSpPr>
        <xdr:cNvPr id="185" name="直線コネクタ 184"/>
        <xdr:cNvCxnSpPr/>
      </xdr:nvCxnSpPr>
      <xdr:spPr>
        <a:xfrm>
          <a:off x="3987800" y="105283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168927</xdr:rowOff>
    </xdr:from>
    <xdr:ext cx="762000" cy="259045"/>
    <xdr:sp macro="" textlink="">
      <xdr:nvSpPr>
        <xdr:cNvPr id="186" name="扶助費平均値テキスト"/>
        <xdr:cNvSpPr txBox="1"/>
      </xdr:nvSpPr>
      <xdr:spPr>
        <a:xfrm>
          <a:off x="4914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152400</xdr:rowOff>
    </xdr:from>
    <xdr:to>
      <xdr:col>24</xdr:col>
      <xdr:colOff>76200</xdr:colOff>
      <xdr:row>57</xdr:row>
      <xdr:rowOff>82550</xdr:rowOff>
    </xdr:to>
    <xdr:sp macro="" textlink="">
      <xdr:nvSpPr>
        <xdr:cNvPr id="187" name="フローチャート: 判断 186"/>
        <xdr:cNvSpPr/>
      </xdr:nvSpPr>
      <xdr:spPr>
        <a:xfrm>
          <a:off x="4775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61</xdr:row>
      <xdr:rowOff>31750</xdr:rowOff>
    </xdr:from>
    <xdr:to>
      <xdr:col>19</xdr:col>
      <xdr:colOff>187325</xdr:colOff>
      <xdr:row>61</xdr:row>
      <xdr:rowOff>69850</xdr:rowOff>
    </xdr:to>
    <xdr:cxnSp macro="">
      <xdr:nvCxnSpPr>
        <xdr:cNvPr id="188" name="直線コネクタ 187"/>
        <xdr:cNvCxnSpPr/>
      </xdr:nvCxnSpPr>
      <xdr:spPr>
        <a:xfrm>
          <a:off x="3098800" y="10490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152400</xdr:rowOff>
    </xdr:from>
    <xdr:to>
      <xdr:col>20</xdr:col>
      <xdr:colOff>38100</xdr:colOff>
      <xdr:row>57</xdr:row>
      <xdr:rowOff>82550</xdr:rowOff>
    </xdr:to>
    <xdr:sp macro="" textlink="">
      <xdr:nvSpPr>
        <xdr:cNvPr id="189" name="フローチャート: 判断 188"/>
        <xdr:cNvSpPr/>
      </xdr:nvSpPr>
      <xdr:spPr>
        <a:xfrm>
          <a:off x="3937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92727</xdr:rowOff>
    </xdr:from>
    <xdr:ext cx="736600" cy="259045"/>
    <xdr:sp macro="" textlink="">
      <xdr:nvSpPr>
        <xdr:cNvPr id="190" name="テキスト ボックス 189"/>
        <xdr:cNvSpPr txBox="1"/>
      </xdr:nvSpPr>
      <xdr:spPr>
        <a:xfrm>
          <a:off x="3606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61</xdr:row>
      <xdr:rowOff>31750</xdr:rowOff>
    </xdr:from>
    <xdr:to>
      <xdr:col>15</xdr:col>
      <xdr:colOff>98425</xdr:colOff>
      <xdr:row>61</xdr:row>
      <xdr:rowOff>88900</xdr:rowOff>
    </xdr:to>
    <xdr:cxnSp macro="">
      <xdr:nvCxnSpPr>
        <xdr:cNvPr id="191" name="直線コネクタ 190"/>
        <xdr:cNvCxnSpPr/>
      </xdr:nvCxnSpPr>
      <xdr:spPr>
        <a:xfrm flipV="1">
          <a:off x="2209800" y="104902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192" name="フローチャート: 判断 191"/>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130827</xdr:rowOff>
    </xdr:from>
    <xdr:ext cx="762000" cy="259045"/>
    <xdr:sp macro="" textlink="">
      <xdr:nvSpPr>
        <xdr:cNvPr id="193" name="テキスト ボックス 192"/>
        <xdr:cNvSpPr txBox="1"/>
      </xdr:nvSpPr>
      <xdr:spPr>
        <a:xfrm>
          <a:off x="2717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61</xdr:row>
      <xdr:rowOff>88900</xdr:rowOff>
    </xdr:from>
    <xdr:to>
      <xdr:col>11</xdr:col>
      <xdr:colOff>9525</xdr:colOff>
      <xdr:row>62</xdr:row>
      <xdr:rowOff>12700</xdr:rowOff>
    </xdr:to>
    <xdr:cxnSp macro="">
      <xdr:nvCxnSpPr>
        <xdr:cNvPr id="194" name="直線コネクタ 193"/>
        <xdr:cNvCxnSpPr/>
      </xdr:nvCxnSpPr>
      <xdr:spPr>
        <a:xfrm flipV="1">
          <a:off x="1320800" y="105473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133350</xdr:rowOff>
    </xdr:from>
    <xdr:to>
      <xdr:col>11</xdr:col>
      <xdr:colOff>60325</xdr:colOff>
      <xdr:row>58</xdr:row>
      <xdr:rowOff>63500</xdr:rowOff>
    </xdr:to>
    <xdr:sp macro="" textlink="">
      <xdr:nvSpPr>
        <xdr:cNvPr id="195" name="フローチャート: 判断 194"/>
        <xdr:cNvSpPr/>
      </xdr:nvSpPr>
      <xdr:spPr>
        <a:xfrm>
          <a:off x="2159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73677</xdr:rowOff>
    </xdr:from>
    <xdr:ext cx="762000" cy="259045"/>
    <xdr:sp macro="" textlink="">
      <xdr:nvSpPr>
        <xdr:cNvPr id="196" name="テキスト ボックス 195"/>
        <xdr:cNvSpPr txBox="1"/>
      </xdr:nvSpPr>
      <xdr:spPr>
        <a:xfrm>
          <a:off x="1828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133350</xdr:rowOff>
    </xdr:from>
    <xdr:to>
      <xdr:col>6</xdr:col>
      <xdr:colOff>171450</xdr:colOff>
      <xdr:row>58</xdr:row>
      <xdr:rowOff>63500</xdr:rowOff>
    </xdr:to>
    <xdr:sp macro="" textlink="">
      <xdr:nvSpPr>
        <xdr:cNvPr id="197" name="フローチャート: 判断 196"/>
        <xdr:cNvSpPr/>
      </xdr:nvSpPr>
      <xdr:spPr>
        <a:xfrm>
          <a:off x="1270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73677</xdr:rowOff>
    </xdr:from>
    <xdr:ext cx="762000" cy="259045"/>
    <xdr:sp macro="" textlink="">
      <xdr:nvSpPr>
        <xdr:cNvPr id="198" name="テキスト ボックス 197"/>
        <xdr:cNvSpPr txBox="1"/>
      </xdr:nvSpPr>
      <xdr:spPr>
        <a:xfrm>
          <a:off x="939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61</xdr:row>
      <xdr:rowOff>95250</xdr:rowOff>
    </xdr:from>
    <xdr:to>
      <xdr:col>24</xdr:col>
      <xdr:colOff>76200</xdr:colOff>
      <xdr:row>62</xdr:row>
      <xdr:rowOff>25400</xdr:rowOff>
    </xdr:to>
    <xdr:sp macro="" textlink="">
      <xdr:nvSpPr>
        <xdr:cNvPr id="204" name="楕円 203"/>
        <xdr:cNvSpPr/>
      </xdr:nvSpPr>
      <xdr:spPr>
        <a:xfrm>
          <a:off x="4775200" y="1055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61</xdr:row>
      <xdr:rowOff>3827</xdr:rowOff>
    </xdr:from>
    <xdr:ext cx="762000" cy="259045"/>
    <xdr:sp macro="" textlink="">
      <xdr:nvSpPr>
        <xdr:cNvPr id="205" name="扶助費該当値テキスト"/>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61</xdr:row>
      <xdr:rowOff>19050</xdr:rowOff>
    </xdr:from>
    <xdr:to>
      <xdr:col>20</xdr:col>
      <xdr:colOff>38100</xdr:colOff>
      <xdr:row>61</xdr:row>
      <xdr:rowOff>120650</xdr:rowOff>
    </xdr:to>
    <xdr:sp macro="" textlink="">
      <xdr:nvSpPr>
        <xdr:cNvPr id="206" name="楕円 205"/>
        <xdr:cNvSpPr/>
      </xdr:nvSpPr>
      <xdr:spPr>
        <a:xfrm>
          <a:off x="39370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105427</xdr:rowOff>
    </xdr:from>
    <xdr:ext cx="736600" cy="259045"/>
    <xdr:sp macro="" textlink="">
      <xdr:nvSpPr>
        <xdr:cNvPr id="207" name="テキスト ボックス 206"/>
        <xdr:cNvSpPr txBox="1"/>
      </xdr:nvSpPr>
      <xdr:spPr>
        <a:xfrm>
          <a:off x="3606800" y="1056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152400</xdr:rowOff>
    </xdr:from>
    <xdr:to>
      <xdr:col>15</xdr:col>
      <xdr:colOff>149225</xdr:colOff>
      <xdr:row>61</xdr:row>
      <xdr:rowOff>82550</xdr:rowOff>
    </xdr:to>
    <xdr:sp macro="" textlink="">
      <xdr:nvSpPr>
        <xdr:cNvPr id="208" name="楕円 207"/>
        <xdr:cNvSpPr/>
      </xdr:nvSpPr>
      <xdr:spPr>
        <a:xfrm>
          <a:off x="3048000" y="1043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67327</xdr:rowOff>
    </xdr:from>
    <xdr:ext cx="762000" cy="259045"/>
    <xdr:sp macro="" textlink="">
      <xdr:nvSpPr>
        <xdr:cNvPr id="209" name="テキスト ボックス 208"/>
        <xdr:cNvSpPr txBox="1"/>
      </xdr:nvSpPr>
      <xdr:spPr>
        <a:xfrm>
          <a:off x="27178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61</xdr:row>
      <xdr:rowOff>38100</xdr:rowOff>
    </xdr:from>
    <xdr:to>
      <xdr:col>11</xdr:col>
      <xdr:colOff>60325</xdr:colOff>
      <xdr:row>61</xdr:row>
      <xdr:rowOff>139700</xdr:rowOff>
    </xdr:to>
    <xdr:sp macro="" textlink="">
      <xdr:nvSpPr>
        <xdr:cNvPr id="210" name="楕円 209"/>
        <xdr:cNvSpPr/>
      </xdr:nvSpPr>
      <xdr:spPr>
        <a:xfrm>
          <a:off x="2159000" y="1049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124477</xdr:rowOff>
    </xdr:from>
    <xdr:ext cx="762000" cy="259045"/>
    <xdr:sp macro="" textlink="">
      <xdr:nvSpPr>
        <xdr:cNvPr id="211" name="テキスト ボックス 210"/>
        <xdr:cNvSpPr txBox="1"/>
      </xdr:nvSpPr>
      <xdr:spPr>
        <a:xfrm>
          <a:off x="1828800" y="1058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61</xdr:row>
      <xdr:rowOff>133350</xdr:rowOff>
    </xdr:from>
    <xdr:to>
      <xdr:col>6</xdr:col>
      <xdr:colOff>171450</xdr:colOff>
      <xdr:row>62</xdr:row>
      <xdr:rowOff>63500</xdr:rowOff>
    </xdr:to>
    <xdr:sp macro="" textlink="">
      <xdr:nvSpPr>
        <xdr:cNvPr id="212" name="楕円 211"/>
        <xdr:cNvSpPr/>
      </xdr:nvSpPr>
      <xdr:spPr>
        <a:xfrm>
          <a:off x="1270000" y="1059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62</xdr:row>
      <xdr:rowOff>48277</xdr:rowOff>
    </xdr:from>
    <xdr:ext cx="762000" cy="259045"/>
    <xdr:sp macro="" textlink="">
      <xdr:nvSpPr>
        <xdr:cNvPr id="213" name="テキスト ボックス 212"/>
        <xdr:cNvSpPr txBox="1"/>
      </xdr:nvSpPr>
      <xdr:spPr>
        <a:xfrm>
          <a:off x="939800" y="1067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類似団体、全国・県平均よりも下回っている。特別会計への繰出金も過剰に負担することなく適正に維持できているため、今後も継続に努める。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73660</xdr:rowOff>
    </xdr:from>
    <xdr:to>
      <xdr:col>82</xdr:col>
      <xdr:colOff>107950</xdr:colOff>
      <xdr:row>60</xdr:row>
      <xdr:rowOff>50800</xdr:rowOff>
    </xdr:to>
    <xdr:cxnSp macro="">
      <xdr:nvCxnSpPr>
        <xdr:cNvPr id="241" name="直線コネクタ 240"/>
        <xdr:cNvCxnSpPr/>
      </xdr:nvCxnSpPr>
      <xdr:spPr>
        <a:xfrm flipV="1">
          <a:off x="16510000" y="89890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22877</xdr:rowOff>
    </xdr:from>
    <xdr:ext cx="762000" cy="259045"/>
    <xdr:sp macro="" textlink="">
      <xdr:nvSpPr>
        <xdr:cNvPr id="242" name="その他最小値テキスト"/>
        <xdr:cNvSpPr txBox="1"/>
      </xdr:nvSpPr>
      <xdr:spPr>
        <a:xfrm>
          <a:off x="16598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50800</xdr:rowOff>
    </xdr:from>
    <xdr:to>
      <xdr:col>82</xdr:col>
      <xdr:colOff>196850</xdr:colOff>
      <xdr:row>60</xdr:row>
      <xdr:rowOff>50800</xdr:rowOff>
    </xdr:to>
    <xdr:cxnSp macro="">
      <xdr:nvCxnSpPr>
        <xdr:cNvPr id="243" name="直線コネクタ 242"/>
        <xdr:cNvCxnSpPr/>
      </xdr:nvCxnSpPr>
      <xdr:spPr>
        <a:xfrm>
          <a:off x="16421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160037</xdr:rowOff>
    </xdr:from>
    <xdr:ext cx="762000" cy="259045"/>
    <xdr:sp macro="" textlink="">
      <xdr:nvSpPr>
        <xdr:cNvPr id="244" name="その他最大値テキスト"/>
        <xdr:cNvSpPr txBox="1"/>
      </xdr:nvSpPr>
      <xdr:spPr>
        <a:xfrm>
          <a:off x="16598900" y="873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73660</xdr:rowOff>
    </xdr:from>
    <xdr:to>
      <xdr:col>82</xdr:col>
      <xdr:colOff>196850</xdr:colOff>
      <xdr:row>52</xdr:row>
      <xdr:rowOff>73660</xdr:rowOff>
    </xdr:to>
    <xdr:cxnSp macro="">
      <xdr:nvCxnSpPr>
        <xdr:cNvPr id="245" name="直線コネクタ 244"/>
        <xdr:cNvCxnSpPr/>
      </xdr:nvCxnSpPr>
      <xdr:spPr>
        <a:xfrm>
          <a:off x="16421100" y="8989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134620</xdr:rowOff>
    </xdr:from>
    <xdr:to>
      <xdr:col>82</xdr:col>
      <xdr:colOff>107950</xdr:colOff>
      <xdr:row>54</xdr:row>
      <xdr:rowOff>142240</xdr:rowOff>
    </xdr:to>
    <xdr:cxnSp macro="">
      <xdr:nvCxnSpPr>
        <xdr:cNvPr id="246" name="直線コネクタ 245"/>
        <xdr:cNvCxnSpPr/>
      </xdr:nvCxnSpPr>
      <xdr:spPr>
        <a:xfrm>
          <a:off x="15671800" y="93929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47" name="その他平均値テキスト"/>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48" name="フローチャート: 判断 247"/>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134620</xdr:rowOff>
    </xdr:from>
    <xdr:to>
      <xdr:col>78</xdr:col>
      <xdr:colOff>69850</xdr:colOff>
      <xdr:row>55</xdr:row>
      <xdr:rowOff>62230</xdr:rowOff>
    </xdr:to>
    <xdr:cxnSp macro="">
      <xdr:nvCxnSpPr>
        <xdr:cNvPr id="249" name="直線コネクタ 248"/>
        <xdr:cNvCxnSpPr/>
      </xdr:nvCxnSpPr>
      <xdr:spPr>
        <a:xfrm flipV="1">
          <a:off x="14782800" y="93929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0" name="フローチャート: 判断 249"/>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116857</xdr:rowOff>
    </xdr:from>
    <xdr:ext cx="736600" cy="259045"/>
    <xdr:sp macro="" textlink="">
      <xdr:nvSpPr>
        <xdr:cNvPr id="251" name="テキスト ボックス 250"/>
        <xdr:cNvSpPr txBox="1"/>
      </xdr:nvSpPr>
      <xdr:spPr>
        <a:xfrm>
          <a:off x="15290800" y="971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54610</xdr:rowOff>
    </xdr:from>
    <xdr:to>
      <xdr:col>73</xdr:col>
      <xdr:colOff>180975</xdr:colOff>
      <xdr:row>55</xdr:row>
      <xdr:rowOff>62230</xdr:rowOff>
    </xdr:to>
    <xdr:cxnSp macro="">
      <xdr:nvCxnSpPr>
        <xdr:cNvPr id="252" name="直線コネクタ 251"/>
        <xdr:cNvCxnSpPr/>
      </xdr:nvCxnSpPr>
      <xdr:spPr>
        <a:xfrm>
          <a:off x="13893800" y="94843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106680</xdr:rowOff>
    </xdr:from>
    <xdr:to>
      <xdr:col>74</xdr:col>
      <xdr:colOff>31750</xdr:colOff>
      <xdr:row>57</xdr:row>
      <xdr:rowOff>36830</xdr:rowOff>
    </xdr:to>
    <xdr:sp macro="" textlink="">
      <xdr:nvSpPr>
        <xdr:cNvPr id="253" name="フローチャート: 判断 252"/>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21607</xdr:rowOff>
    </xdr:from>
    <xdr:ext cx="762000" cy="259045"/>
    <xdr:sp macro="" textlink="">
      <xdr:nvSpPr>
        <xdr:cNvPr id="254" name="テキスト ボックス 253"/>
        <xdr:cNvSpPr txBox="1"/>
      </xdr:nvSpPr>
      <xdr:spPr>
        <a:xfrm>
          <a:off x="14401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39370</xdr:rowOff>
    </xdr:from>
    <xdr:to>
      <xdr:col>69</xdr:col>
      <xdr:colOff>92075</xdr:colOff>
      <xdr:row>55</xdr:row>
      <xdr:rowOff>54610</xdr:rowOff>
    </xdr:to>
    <xdr:cxnSp macro="">
      <xdr:nvCxnSpPr>
        <xdr:cNvPr id="255" name="直線コネクタ 254"/>
        <xdr:cNvCxnSpPr/>
      </xdr:nvCxnSpPr>
      <xdr:spPr>
        <a:xfrm>
          <a:off x="13004800" y="94691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56" name="フローチャート: 判断 255"/>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67327</xdr:rowOff>
    </xdr:from>
    <xdr:ext cx="762000" cy="259045"/>
    <xdr:sp macro="" textlink="">
      <xdr:nvSpPr>
        <xdr:cNvPr id="257" name="テキスト ボックス 256"/>
        <xdr:cNvSpPr txBox="1"/>
      </xdr:nvSpPr>
      <xdr:spPr>
        <a:xfrm>
          <a:off x="13512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160020</xdr:rowOff>
    </xdr:from>
    <xdr:to>
      <xdr:col>65</xdr:col>
      <xdr:colOff>53975</xdr:colOff>
      <xdr:row>57</xdr:row>
      <xdr:rowOff>90170</xdr:rowOff>
    </xdr:to>
    <xdr:sp macro="" textlink="">
      <xdr:nvSpPr>
        <xdr:cNvPr id="258" name="フローチャート: 判断 257"/>
        <xdr:cNvSpPr/>
      </xdr:nvSpPr>
      <xdr:spPr>
        <a:xfrm>
          <a:off x="12954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74947</xdr:rowOff>
    </xdr:from>
    <xdr:ext cx="762000" cy="259045"/>
    <xdr:sp macro="" textlink="">
      <xdr:nvSpPr>
        <xdr:cNvPr id="259" name="テキスト ボックス 258"/>
        <xdr:cNvSpPr txBox="1"/>
      </xdr:nvSpPr>
      <xdr:spPr>
        <a:xfrm>
          <a:off x="12623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91440</xdr:rowOff>
    </xdr:from>
    <xdr:to>
      <xdr:col>82</xdr:col>
      <xdr:colOff>158750</xdr:colOff>
      <xdr:row>55</xdr:row>
      <xdr:rowOff>21590</xdr:rowOff>
    </xdr:to>
    <xdr:sp macro="" textlink="">
      <xdr:nvSpPr>
        <xdr:cNvPr id="265" name="楕円 264"/>
        <xdr:cNvSpPr/>
      </xdr:nvSpPr>
      <xdr:spPr>
        <a:xfrm>
          <a:off x="16459200" y="934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107967</xdr:rowOff>
    </xdr:from>
    <xdr:ext cx="762000" cy="259045"/>
    <xdr:sp macro="" textlink="">
      <xdr:nvSpPr>
        <xdr:cNvPr id="266" name="その他該当値テキスト"/>
        <xdr:cNvSpPr txBox="1"/>
      </xdr:nvSpPr>
      <xdr:spPr>
        <a:xfrm>
          <a:off x="165989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83820</xdr:rowOff>
    </xdr:from>
    <xdr:to>
      <xdr:col>78</xdr:col>
      <xdr:colOff>120650</xdr:colOff>
      <xdr:row>55</xdr:row>
      <xdr:rowOff>13970</xdr:rowOff>
    </xdr:to>
    <xdr:sp macro="" textlink="">
      <xdr:nvSpPr>
        <xdr:cNvPr id="267" name="楕円 266"/>
        <xdr:cNvSpPr/>
      </xdr:nvSpPr>
      <xdr:spPr>
        <a:xfrm>
          <a:off x="15621000" y="934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24147</xdr:rowOff>
    </xdr:from>
    <xdr:ext cx="736600" cy="259045"/>
    <xdr:sp macro="" textlink="">
      <xdr:nvSpPr>
        <xdr:cNvPr id="268" name="テキスト ボックス 267"/>
        <xdr:cNvSpPr txBox="1"/>
      </xdr:nvSpPr>
      <xdr:spPr>
        <a:xfrm>
          <a:off x="15290800" y="911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11430</xdr:rowOff>
    </xdr:from>
    <xdr:to>
      <xdr:col>74</xdr:col>
      <xdr:colOff>31750</xdr:colOff>
      <xdr:row>55</xdr:row>
      <xdr:rowOff>113030</xdr:rowOff>
    </xdr:to>
    <xdr:sp macro="" textlink="">
      <xdr:nvSpPr>
        <xdr:cNvPr id="269" name="楕円 268"/>
        <xdr:cNvSpPr/>
      </xdr:nvSpPr>
      <xdr:spPr>
        <a:xfrm>
          <a:off x="147320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123207</xdr:rowOff>
    </xdr:from>
    <xdr:ext cx="762000" cy="259045"/>
    <xdr:sp macro="" textlink="">
      <xdr:nvSpPr>
        <xdr:cNvPr id="270" name="テキスト ボックス 269"/>
        <xdr:cNvSpPr txBox="1"/>
      </xdr:nvSpPr>
      <xdr:spPr>
        <a:xfrm>
          <a:off x="14401800" y="921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3810</xdr:rowOff>
    </xdr:from>
    <xdr:to>
      <xdr:col>69</xdr:col>
      <xdr:colOff>142875</xdr:colOff>
      <xdr:row>55</xdr:row>
      <xdr:rowOff>105410</xdr:rowOff>
    </xdr:to>
    <xdr:sp macro="" textlink="">
      <xdr:nvSpPr>
        <xdr:cNvPr id="271" name="楕円 270"/>
        <xdr:cNvSpPr/>
      </xdr:nvSpPr>
      <xdr:spPr>
        <a:xfrm>
          <a:off x="138430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115587</xdr:rowOff>
    </xdr:from>
    <xdr:ext cx="762000" cy="259045"/>
    <xdr:sp macro="" textlink="">
      <xdr:nvSpPr>
        <xdr:cNvPr id="272" name="テキスト ボックス 271"/>
        <xdr:cNvSpPr txBox="1"/>
      </xdr:nvSpPr>
      <xdr:spPr>
        <a:xfrm>
          <a:off x="13512800" y="920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160020</xdr:rowOff>
    </xdr:from>
    <xdr:to>
      <xdr:col>65</xdr:col>
      <xdr:colOff>53975</xdr:colOff>
      <xdr:row>55</xdr:row>
      <xdr:rowOff>90170</xdr:rowOff>
    </xdr:to>
    <xdr:sp macro="" textlink="">
      <xdr:nvSpPr>
        <xdr:cNvPr id="273" name="楕円 272"/>
        <xdr:cNvSpPr/>
      </xdr:nvSpPr>
      <xdr:spPr>
        <a:xfrm>
          <a:off x="12954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100347</xdr:rowOff>
    </xdr:from>
    <xdr:ext cx="762000" cy="259045"/>
    <xdr:sp macro="" textlink="">
      <xdr:nvSpPr>
        <xdr:cNvPr id="274" name="テキスト ボックス 273"/>
        <xdr:cNvSpPr txBox="1"/>
      </xdr:nvSpPr>
      <xdr:spPr>
        <a:xfrm>
          <a:off x="12623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補助費等は、消防及び衛生関係の一部事務組合負担金、企業会計への繰出金が多くを占めている。全国・県平均、類似団体よりは低い比率であるが、企業会計については独立採算を目指し、適正な利用者負担を求めていくための料金改定の審議を進めていく必要がある。</a:t>
          </a:r>
          <a:endParaRPr lang="ja-JP" altLang="ja-JP" sz="1400">
            <a:effectLst/>
          </a:endParaRPr>
        </a:p>
        <a:p>
          <a:r>
            <a:rPr kumimoji="1" lang="ja-JP" altLang="ja-JP" sz="1100">
              <a:solidFill>
                <a:schemeClr val="dk1"/>
              </a:solidFill>
              <a:effectLst/>
              <a:latin typeface="+mn-lt"/>
              <a:ea typeface="+mn-ea"/>
              <a:cs typeface="+mn-cs"/>
            </a:rPr>
            <a:t>　Ｒ</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にあたっては、原油・物価高騰等に対応した事業所支援や家計応援給付事業等を実施したことも補助費の増加の要因である。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26416</xdr:rowOff>
    </xdr:from>
    <xdr:to>
      <xdr:col>82</xdr:col>
      <xdr:colOff>107950</xdr:colOff>
      <xdr:row>40</xdr:row>
      <xdr:rowOff>17272</xdr:rowOff>
    </xdr:to>
    <xdr:cxnSp macro="">
      <xdr:nvCxnSpPr>
        <xdr:cNvPr id="299" name="直線コネクタ 298"/>
        <xdr:cNvCxnSpPr/>
      </xdr:nvCxnSpPr>
      <xdr:spPr>
        <a:xfrm flipV="1">
          <a:off x="16510000" y="5855716"/>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160799</xdr:rowOff>
    </xdr:from>
    <xdr:ext cx="762000" cy="259045"/>
    <xdr:sp macro="" textlink="">
      <xdr:nvSpPr>
        <xdr:cNvPr id="300"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17272</xdr:rowOff>
    </xdr:from>
    <xdr:to>
      <xdr:col>82</xdr:col>
      <xdr:colOff>196850</xdr:colOff>
      <xdr:row>40</xdr:row>
      <xdr:rowOff>17272</xdr:rowOff>
    </xdr:to>
    <xdr:cxnSp macro="">
      <xdr:nvCxnSpPr>
        <xdr:cNvPr id="301" name="直線コネクタ 300"/>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112793</xdr:rowOff>
    </xdr:from>
    <xdr:ext cx="762000" cy="259045"/>
    <xdr:sp macro="" textlink="">
      <xdr:nvSpPr>
        <xdr:cNvPr id="302" name="補助費等最大値テキスト"/>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26416</xdr:rowOff>
    </xdr:from>
    <xdr:to>
      <xdr:col>82</xdr:col>
      <xdr:colOff>196850</xdr:colOff>
      <xdr:row>34</xdr:row>
      <xdr:rowOff>26416</xdr:rowOff>
    </xdr:to>
    <xdr:cxnSp macro="">
      <xdr:nvCxnSpPr>
        <xdr:cNvPr id="303" name="直線コネクタ 302"/>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133858</xdr:rowOff>
    </xdr:from>
    <xdr:to>
      <xdr:col>82</xdr:col>
      <xdr:colOff>107950</xdr:colOff>
      <xdr:row>35</xdr:row>
      <xdr:rowOff>165862</xdr:rowOff>
    </xdr:to>
    <xdr:cxnSp macro="">
      <xdr:nvCxnSpPr>
        <xdr:cNvPr id="304" name="直線コネクタ 303"/>
        <xdr:cNvCxnSpPr/>
      </xdr:nvCxnSpPr>
      <xdr:spPr>
        <a:xfrm>
          <a:off x="15671800" y="613460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162577</xdr:rowOff>
    </xdr:from>
    <xdr:ext cx="762000" cy="259045"/>
    <xdr:sp macro="" textlink="">
      <xdr:nvSpPr>
        <xdr:cNvPr id="305" name="補助費等平均値テキスト"/>
        <xdr:cNvSpPr txBox="1"/>
      </xdr:nvSpPr>
      <xdr:spPr>
        <a:xfrm>
          <a:off x="16598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06" name="フローチャート: 判断 305"/>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133858</xdr:rowOff>
    </xdr:from>
    <xdr:to>
      <xdr:col>78</xdr:col>
      <xdr:colOff>69850</xdr:colOff>
      <xdr:row>36</xdr:row>
      <xdr:rowOff>8128</xdr:rowOff>
    </xdr:to>
    <xdr:cxnSp macro="">
      <xdr:nvCxnSpPr>
        <xdr:cNvPr id="307" name="直線コネクタ 306"/>
        <xdr:cNvCxnSpPr/>
      </xdr:nvCxnSpPr>
      <xdr:spPr>
        <a:xfrm flipV="1">
          <a:off x="14782800" y="613460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149352</xdr:rowOff>
    </xdr:from>
    <xdr:to>
      <xdr:col>78</xdr:col>
      <xdr:colOff>120650</xdr:colOff>
      <xdr:row>37</xdr:row>
      <xdr:rowOff>79502</xdr:rowOff>
    </xdr:to>
    <xdr:sp macro="" textlink="">
      <xdr:nvSpPr>
        <xdr:cNvPr id="308" name="フローチャート: 判断 307"/>
        <xdr:cNvSpPr/>
      </xdr:nvSpPr>
      <xdr:spPr>
        <a:xfrm>
          <a:off x="15621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64279</xdr:rowOff>
    </xdr:from>
    <xdr:ext cx="736600" cy="259045"/>
    <xdr:sp macro="" textlink="">
      <xdr:nvSpPr>
        <xdr:cNvPr id="309" name="テキスト ボックス 308"/>
        <xdr:cNvSpPr txBox="1"/>
      </xdr:nvSpPr>
      <xdr:spPr>
        <a:xfrm>
          <a:off x="15290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8128</xdr:rowOff>
    </xdr:from>
    <xdr:to>
      <xdr:col>73</xdr:col>
      <xdr:colOff>180975</xdr:colOff>
      <xdr:row>36</xdr:row>
      <xdr:rowOff>76708</xdr:rowOff>
    </xdr:to>
    <xdr:cxnSp macro="">
      <xdr:nvCxnSpPr>
        <xdr:cNvPr id="310" name="直線コネクタ 309"/>
        <xdr:cNvCxnSpPr/>
      </xdr:nvCxnSpPr>
      <xdr:spPr>
        <a:xfrm flipV="1">
          <a:off x="13893800" y="618032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158496</xdr:rowOff>
    </xdr:from>
    <xdr:to>
      <xdr:col>74</xdr:col>
      <xdr:colOff>31750</xdr:colOff>
      <xdr:row>37</xdr:row>
      <xdr:rowOff>88646</xdr:rowOff>
    </xdr:to>
    <xdr:sp macro="" textlink="">
      <xdr:nvSpPr>
        <xdr:cNvPr id="311" name="フローチャート: 判断 310"/>
        <xdr:cNvSpPr/>
      </xdr:nvSpPr>
      <xdr:spPr>
        <a:xfrm>
          <a:off x="14732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73423</xdr:rowOff>
    </xdr:from>
    <xdr:ext cx="762000" cy="259045"/>
    <xdr:sp macro="" textlink="">
      <xdr:nvSpPr>
        <xdr:cNvPr id="312" name="テキスト ボックス 311"/>
        <xdr:cNvSpPr txBox="1"/>
      </xdr:nvSpPr>
      <xdr:spPr>
        <a:xfrm>
          <a:off x="14401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30988</xdr:rowOff>
    </xdr:from>
    <xdr:to>
      <xdr:col>69</xdr:col>
      <xdr:colOff>92075</xdr:colOff>
      <xdr:row>36</xdr:row>
      <xdr:rowOff>76708</xdr:rowOff>
    </xdr:to>
    <xdr:cxnSp macro="">
      <xdr:nvCxnSpPr>
        <xdr:cNvPr id="313" name="直線コネクタ 312"/>
        <xdr:cNvCxnSpPr/>
      </xdr:nvCxnSpPr>
      <xdr:spPr>
        <a:xfrm>
          <a:off x="13004800" y="620318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140208</xdr:rowOff>
    </xdr:from>
    <xdr:to>
      <xdr:col>69</xdr:col>
      <xdr:colOff>142875</xdr:colOff>
      <xdr:row>37</xdr:row>
      <xdr:rowOff>70358</xdr:rowOff>
    </xdr:to>
    <xdr:sp macro="" textlink="">
      <xdr:nvSpPr>
        <xdr:cNvPr id="314" name="フローチャート: 判断 313"/>
        <xdr:cNvSpPr/>
      </xdr:nvSpPr>
      <xdr:spPr>
        <a:xfrm>
          <a:off x="13843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55135</xdr:rowOff>
    </xdr:from>
    <xdr:ext cx="762000" cy="259045"/>
    <xdr:sp macro="" textlink="">
      <xdr:nvSpPr>
        <xdr:cNvPr id="315" name="テキスト ボックス 314"/>
        <xdr:cNvSpPr txBox="1"/>
      </xdr:nvSpPr>
      <xdr:spPr>
        <a:xfrm>
          <a:off x="13512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6" name="フローチャート: 判断 315"/>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17" name="テキスト ボックス 316"/>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115062</xdr:rowOff>
    </xdr:from>
    <xdr:to>
      <xdr:col>82</xdr:col>
      <xdr:colOff>158750</xdr:colOff>
      <xdr:row>36</xdr:row>
      <xdr:rowOff>45212</xdr:rowOff>
    </xdr:to>
    <xdr:sp macro="" textlink="">
      <xdr:nvSpPr>
        <xdr:cNvPr id="323" name="楕円 322"/>
        <xdr:cNvSpPr/>
      </xdr:nvSpPr>
      <xdr:spPr>
        <a:xfrm>
          <a:off x="164592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131589</xdr:rowOff>
    </xdr:from>
    <xdr:ext cx="762000" cy="259045"/>
    <xdr:sp macro="" textlink="">
      <xdr:nvSpPr>
        <xdr:cNvPr id="324" name="補助費等該当値テキスト"/>
        <xdr:cNvSpPr txBox="1"/>
      </xdr:nvSpPr>
      <xdr:spPr>
        <a:xfrm>
          <a:off x="16598900" y="5960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83058</xdr:rowOff>
    </xdr:from>
    <xdr:to>
      <xdr:col>78</xdr:col>
      <xdr:colOff>120650</xdr:colOff>
      <xdr:row>36</xdr:row>
      <xdr:rowOff>13208</xdr:rowOff>
    </xdr:to>
    <xdr:sp macro="" textlink="">
      <xdr:nvSpPr>
        <xdr:cNvPr id="325" name="楕円 324"/>
        <xdr:cNvSpPr/>
      </xdr:nvSpPr>
      <xdr:spPr>
        <a:xfrm>
          <a:off x="15621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23385</xdr:rowOff>
    </xdr:from>
    <xdr:ext cx="736600" cy="259045"/>
    <xdr:sp macro="" textlink="">
      <xdr:nvSpPr>
        <xdr:cNvPr id="326" name="テキスト ボックス 325"/>
        <xdr:cNvSpPr txBox="1"/>
      </xdr:nvSpPr>
      <xdr:spPr>
        <a:xfrm>
          <a:off x="15290800" y="5852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128778</xdr:rowOff>
    </xdr:from>
    <xdr:to>
      <xdr:col>74</xdr:col>
      <xdr:colOff>31750</xdr:colOff>
      <xdr:row>36</xdr:row>
      <xdr:rowOff>58928</xdr:rowOff>
    </xdr:to>
    <xdr:sp macro="" textlink="">
      <xdr:nvSpPr>
        <xdr:cNvPr id="327" name="楕円 326"/>
        <xdr:cNvSpPr/>
      </xdr:nvSpPr>
      <xdr:spPr>
        <a:xfrm>
          <a:off x="14732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69105</xdr:rowOff>
    </xdr:from>
    <xdr:ext cx="762000" cy="259045"/>
    <xdr:sp macro="" textlink="">
      <xdr:nvSpPr>
        <xdr:cNvPr id="328" name="テキスト ボックス 327"/>
        <xdr:cNvSpPr txBox="1"/>
      </xdr:nvSpPr>
      <xdr:spPr>
        <a:xfrm>
          <a:off x="14401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25908</xdr:rowOff>
    </xdr:from>
    <xdr:to>
      <xdr:col>69</xdr:col>
      <xdr:colOff>142875</xdr:colOff>
      <xdr:row>36</xdr:row>
      <xdr:rowOff>127508</xdr:rowOff>
    </xdr:to>
    <xdr:sp macro="" textlink="">
      <xdr:nvSpPr>
        <xdr:cNvPr id="329" name="楕円 328"/>
        <xdr:cNvSpPr/>
      </xdr:nvSpPr>
      <xdr:spPr>
        <a:xfrm>
          <a:off x="13843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137685</xdr:rowOff>
    </xdr:from>
    <xdr:ext cx="762000" cy="259045"/>
    <xdr:sp macro="" textlink="">
      <xdr:nvSpPr>
        <xdr:cNvPr id="330" name="テキスト ボックス 329"/>
        <xdr:cNvSpPr txBox="1"/>
      </xdr:nvSpPr>
      <xdr:spPr>
        <a:xfrm>
          <a:off x="13512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151638</xdr:rowOff>
    </xdr:from>
    <xdr:to>
      <xdr:col>65</xdr:col>
      <xdr:colOff>53975</xdr:colOff>
      <xdr:row>36</xdr:row>
      <xdr:rowOff>81788</xdr:rowOff>
    </xdr:to>
    <xdr:sp macro="" textlink="">
      <xdr:nvSpPr>
        <xdr:cNvPr id="331" name="楕円 330"/>
        <xdr:cNvSpPr/>
      </xdr:nvSpPr>
      <xdr:spPr>
        <a:xfrm>
          <a:off x="12954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91965</xdr:rowOff>
    </xdr:from>
    <xdr:ext cx="762000" cy="259045"/>
    <xdr:sp macro="" textlink="">
      <xdr:nvSpPr>
        <xdr:cNvPr id="332" name="テキスト ボックス 331"/>
        <xdr:cNvSpPr txBox="1"/>
      </xdr:nvSpPr>
      <xdr:spPr>
        <a:xfrm>
          <a:off x="12623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や、全国・県平均よりも低い比率で、急激な変動はなく同程度を維持している。しかし、今後は老朽化による公共施設の改築、雨水排水対策事業で大きな借入が発生していくため、公債費の比率が高まっていくことが予測されてい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1270</xdr:rowOff>
    </xdr:from>
    <xdr:to>
      <xdr:col>24</xdr:col>
      <xdr:colOff>25400</xdr:colOff>
      <xdr:row>80</xdr:row>
      <xdr:rowOff>35561</xdr:rowOff>
    </xdr:to>
    <xdr:cxnSp macro="">
      <xdr:nvCxnSpPr>
        <xdr:cNvPr id="359" name="直線コネクタ 358"/>
        <xdr:cNvCxnSpPr/>
      </xdr:nvCxnSpPr>
      <xdr:spPr>
        <a:xfrm flipV="1">
          <a:off x="4826000" y="12517120"/>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60" name="公債費最小値テキスト"/>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1" name="直線コネクタ 360"/>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87647</xdr:rowOff>
    </xdr:from>
    <xdr:ext cx="762000" cy="259045"/>
    <xdr:sp macro="" textlink="">
      <xdr:nvSpPr>
        <xdr:cNvPr id="362"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1270</xdr:rowOff>
    </xdr:from>
    <xdr:to>
      <xdr:col>24</xdr:col>
      <xdr:colOff>114300</xdr:colOff>
      <xdr:row>73</xdr:row>
      <xdr:rowOff>1270</xdr:rowOff>
    </xdr:to>
    <xdr:cxnSp macro="">
      <xdr:nvCxnSpPr>
        <xdr:cNvPr id="363" name="直線コネクタ 362"/>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24130</xdr:rowOff>
    </xdr:from>
    <xdr:to>
      <xdr:col>24</xdr:col>
      <xdr:colOff>25400</xdr:colOff>
      <xdr:row>75</xdr:row>
      <xdr:rowOff>27940</xdr:rowOff>
    </xdr:to>
    <xdr:cxnSp macro="">
      <xdr:nvCxnSpPr>
        <xdr:cNvPr id="364" name="直線コネクタ 363"/>
        <xdr:cNvCxnSpPr/>
      </xdr:nvCxnSpPr>
      <xdr:spPr>
        <a:xfrm flipV="1">
          <a:off x="3987800" y="1288288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13988</xdr:rowOff>
    </xdr:from>
    <xdr:ext cx="762000" cy="259045"/>
    <xdr:sp macro="" textlink="">
      <xdr:nvSpPr>
        <xdr:cNvPr id="365" name="公債費平均値テキスト"/>
        <xdr:cNvSpPr txBox="1"/>
      </xdr:nvSpPr>
      <xdr:spPr>
        <a:xfrm>
          <a:off x="4914900" y="13044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41911</xdr:rowOff>
    </xdr:from>
    <xdr:to>
      <xdr:col>24</xdr:col>
      <xdr:colOff>76200</xdr:colOff>
      <xdr:row>76</xdr:row>
      <xdr:rowOff>143511</xdr:rowOff>
    </xdr:to>
    <xdr:sp macro="" textlink="">
      <xdr:nvSpPr>
        <xdr:cNvPr id="366" name="フローチャート: 判断 365"/>
        <xdr:cNvSpPr/>
      </xdr:nvSpPr>
      <xdr:spPr>
        <a:xfrm>
          <a:off x="47752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27940</xdr:rowOff>
    </xdr:from>
    <xdr:to>
      <xdr:col>19</xdr:col>
      <xdr:colOff>187325</xdr:colOff>
      <xdr:row>75</xdr:row>
      <xdr:rowOff>58420</xdr:rowOff>
    </xdr:to>
    <xdr:cxnSp macro="">
      <xdr:nvCxnSpPr>
        <xdr:cNvPr id="367" name="直線コネクタ 366"/>
        <xdr:cNvCxnSpPr/>
      </xdr:nvCxnSpPr>
      <xdr:spPr>
        <a:xfrm flipV="1">
          <a:off x="3098800" y="1288669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3811</xdr:rowOff>
    </xdr:from>
    <xdr:to>
      <xdr:col>20</xdr:col>
      <xdr:colOff>38100</xdr:colOff>
      <xdr:row>76</xdr:row>
      <xdr:rowOff>105411</xdr:rowOff>
    </xdr:to>
    <xdr:sp macro="" textlink="">
      <xdr:nvSpPr>
        <xdr:cNvPr id="368" name="フローチャート: 判断 367"/>
        <xdr:cNvSpPr/>
      </xdr:nvSpPr>
      <xdr:spPr>
        <a:xfrm>
          <a:off x="3937000" y="1303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90188</xdr:rowOff>
    </xdr:from>
    <xdr:ext cx="736600" cy="259045"/>
    <xdr:sp macro="" textlink="">
      <xdr:nvSpPr>
        <xdr:cNvPr id="369" name="テキスト ボックス 368"/>
        <xdr:cNvSpPr txBox="1"/>
      </xdr:nvSpPr>
      <xdr:spPr>
        <a:xfrm>
          <a:off x="3606800" y="13120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46990</xdr:rowOff>
    </xdr:from>
    <xdr:to>
      <xdr:col>15</xdr:col>
      <xdr:colOff>98425</xdr:colOff>
      <xdr:row>75</xdr:row>
      <xdr:rowOff>58420</xdr:rowOff>
    </xdr:to>
    <xdr:cxnSp macro="">
      <xdr:nvCxnSpPr>
        <xdr:cNvPr id="370" name="直線コネクタ 369"/>
        <xdr:cNvCxnSpPr/>
      </xdr:nvCxnSpPr>
      <xdr:spPr>
        <a:xfrm>
          <a:off x="2209800" y="1290574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41911</xdr:rowOff>
    </xdr:from>
    <xdr:to>
      <xdr:col>15</xdr:col>
      <xdr:colOff>149225</xdr:colOff>
      <xdr:row>76</xdr:row>
      <xdr:rowOff>143511</xdr:rowOff>
    </xdr:to>
    <xdr:sp macro="" textlink="">
      <xdr:nvSpPr>
        <xdr:cNvPr id="371" name="フローチャート: 判断 370"/>
        <xdr:cNvSpPr/>
      </xdr:nvSpPr>
      <xdr:spPr>
        <a:xfrm>
          <a:off x="30480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128288</xdr:rowOff>
    </xdr:from>
    <xdr:ext cx="762000" cy="259045"/>
    <xdr:sp macro="" textlink="">
      <xdr:nvSpPr>
        <xdr:cNvPr id="372" name="テキスト ボックス 371"/>
        <xdr:cNvSpPr txBox="1"/>
      </xdr:nvSpPr>
      <xdr:spPr>
        <a:xfrm>
          <a:off x="2717800" y="13158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46990</xdr:rowOff>
    </xdr:from>
    <xdr:to>
      <xdr:col>11</xdr:col>
      <xdr:colOff>9525</xdr:colOff>
      <xdr:row>75</xdr:row>
      <xdr:rowOff>46990</xdr:rowOff>
    </xdr:to>
    <xdr:cxnSp macro="">
      <xdr:nvCxnSpPr>
        <xdr:cNvPr id="373" name="直線コネクタ 372"/>
        <xdr:cNvCxnSpPr/>
      </xdr:nvCxnSpPr>
      <xdr:spPr>
        <a:xfrm>
          <a:off x="1320800" y="12905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57150</xdr:rowOff>
    </xdr:from>
    <xdr:to>
      <xdr:col>11</xdr:col>
      <xdr:colOff>60325</xdr:colOff>
      <xdr:row>76</xdr:row>
      <xdr:rowOff>158750</xdr:rowOff>
    </xdr:to>
    <xdr:sp macro="" textlink="">
      <xdr:nvSpPr>
        <xdr:cNvPr id="374" name="フローチャート: 判断 373"/>
        <xdr:cNvSpPr/>
      </xdr:nvSpPr>
      <xdr:spPr>
        <a:xfrm>
          <a:off x="2159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143527</xdr:rowOff>
    </xdr:from>
    <xdr:ext cx="762000" cy="259045"/>
    <xdr:sp macro="" textlink="">
      <xdr:nvSpPr>
        <xdr:cNvPr id="375" name="テキスト ボックス 374"/>
        <xdr:cNvSpPr txBox="1"/>
      </xdr:nvSpPr>
      <xdr:spPr>
        <a:xfrm>
          <a:off x="1828800" y="1317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26670</xdr:rowOff>
    </xdr:from>
    <xdr:to>
      <xdr:col>6</xdr:col>
      <xdr:colOff>171450</xdr:colOff>
      <xdr:row>76</xdr:row>
      <xdr:rowOff>128270</xdr:rowOff>
    </xdr:to>
    <xdr:sp macro="" textlink="">
      <xdr:nvSpPr>
        <xdr:cNvPr id="376" name="フローチャート: 判断 375"/>
        <xdr:cNvSpPr/>
      </xdr:nvSpPr>
      <xdr:spPr>
        <a:xfrm>
          <a:off x="1270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113047</xdr:rowOff>
    </xdr:from>
    <xdr:ext cx="762000" cy="259045"/>
    <xdr:sp macro="" textlink="">
      <xdr:nvSpPr>
        <xdr:cNvPr id="377" name="テキスト ボックス 376"/>
        <xdr:cNvSpPr txBox="1"/>
      </xdr:nvSpPr>
      <xdr:spPr>
        <a:xfrm>
          <a:off x="939800" y="13143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144780</xdr:rowOff>
    </xdr:from>
    <xdr:to>
      <xdr:col>24</xdr:col>
      <xdr:colOff>76200</xdr:colOff>
      <xdr:row>75</xdr:row>
      <xdr:rowOff>74930</xdr:rowOff>
    </xdr:to>
    <xdr:sp macro="" textlink="">
      <xdr:nvSpPr>
        <xdr:cNvPr id="383" name="楕円 382"/>
        <xdr:cNvSpPr/>
      </xdr:nvSpPr>
      <xdr:spPr>
        <a:xfrm>
          <a:off x="47752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161307</xdr:rowOff>
    </xdr:from>
    <xdr:ext cx="762000" cy="259045"/>
    <xdr:sp macro="" textlink="">
      <xdr:nvSpPr>
        <xdr:cNvPr id="384" name="公債費該当値テキスト"/>
        <xdr:cNvSpPr txBox="1"/>
      </xdr:nvSpPr>
      <xdr:spPr>
        <a:xfrm>
          <a:off x="49149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148590</xdr:rowOff>
    </xdr:from>
    <xdr:to>
      <xdr:col>20</xdr:col>
      <xdr:colOff>38100</xdr:colOff>
      <xdr:row>75</xdr:row>
      <xdr:rowOff>78740</xdr:rowOff>
    </xdr:to>
    <xdr:sp macro="" textlink="">
      <xdr:nvSpPr>
        <xdr:cNvPr id="385" name="楕円 384"/>
        <xdr:cNvSpPr/>
      </xdr:nvSpPr>
      <xdr:spPr>
        <a:xfrm>
          <a:off x="3937000" y="1283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88917</xdr:rowOff>
    </xdr:from>
    <xdr:ext cx="736600" cy="259045"/>
    <xdr:sp macro="" textlink="">
      <xdr:nvSpPr>
        <xdr:cNvPr id="386" name="テキスト ボックス 385"/>
        <xdr:cNvSpPr txBox="1"/>
      </xdr:nvSpPr>
      <xdr:spPr>
        <a:xfrm>
          <a:off x="3606800" y="126047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7620</xdr:rowOff>
    </xdr:from>
    <xdr:to>
      <xdr:col>15</xdr:col>
      <xdr:colOff>149225</xdr:colOff>
      <xdr:row>75</xdr:row>
      <xdr:rowOff>109220</xdr:rowOff>
    </xdr:to>
    <xdr:sp macro="" textlink="">
      <xdr:nvSpPr>
        <xdr:cNvPr id="387" name="楕円 386"/>
        <xdr:cNvSpPr/>
      </xdr:nvSpPr>
      <xdr:spPr>
        <a:xfrm>
          <a:off x="3048000" y="1286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119397</xdr:rowOff>
    </xdr:from>
    <xdr:ext cx="762000" cy="259045"/>
    <xdr:sp macro="" textlink="">
      <xdr:nvSpPr>
        <xdr:cNvPr id="388" name="テキスト ボックス 387"/>
        <xdr:cNvSpPr txBox="1"/>
      </xdr:nvSpPr>
      <xdr:spPr>
        <a:xfrm>
          <a:off x="2717800" y="1263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167640</xdr:rowOff>
    </xdr:from>
    <xdr:to>
      <xdr:col>11</xdr:col>
      <xdr:colOff>60325</xdr:colOff>
      <xdr:row>75</xdr:row>
      <xdr:rowOff>97790</xdr:rowOff>
    </xdr:to>
    <xdr:sp macro="" textlink="">
      <xdr:nvSpPr>
        <xdr:cNvPr id="389" name="楕円 388"/>
        <xdr:cNvSpPr/>
      </xdr:nvSpPr>
      <xdr:spPr>
        <a:xfrm>
          <a:off x="2159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107967</xdr:rowOff>
    </xdr:from>
    <xdr:ext cx="762000" cy="259045"/>
    <xdr:sp macro="" textlink="">
      <xdr:nvSpPr>
        <xdr:cNvPr id="390" name="テキスト ボックス 389"/>
        <xdr:cNvSpPr txBox="1"/>
      </xdr:nvSpPr>
      <xdr:spPr>
        <a:xfrm>
          <a:off x="1828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167640</xdr:rowOff>
    </xdr:from>
    <xdr:to>
      <xdr:col>6</xdr:col>
      <xdr:colOff>171450</xdr:colOff>
      <xdr:row>75</xdr:row>
      <xdr:rowOff>97790</xdr:rowOff>
    </xdr:to>
    <xdr:sp macro="" textlink="">
      <xdr:nvSpPr>
        <xdr:cNvPr id="391" name="楕円 390"/>
        <xdr:cNvSpPr/>
      </xdr:nvSpPr>
      <xdr:spPr>
        <a:xfrm>
          <a:off x="1270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107967</xdr:rowOff>
    </xdr:from>
    <xdr:ext cx="762000" cy="259045"/>
    <xdr:sp macro="" textlink="">
      <xdr:nvSpPr>
        <xdr:cNvPr id="392" name="テキスト ボックス 391"/>
        <xdr:cNvSpPr txBox="1"/>
      </xdr:nvSpPr>
      <xdr:spPr>
        <a:xfrm>
          <a:off x="939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類似団体と同程度で推移している。公債費が他の経費の負担にならないようにバランスよく借入を行い、基金の積立てや活用を検討する。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165862</xdr:rowOff>
    </xdr:from>
    <xdr:to>
      <xdr:col>82</xdr:col>
      <xdr:colOff>107950</xdr:colOff>
      <xdr:row>81</xdr:row>
      <xdr:rowOff>154432</xdr:rowOff>
    </xdr:to>
    <xdr:cxnSp macro="">
      <xdr:nvCxnSpPr>
        <xdr:cNvPr id="418" name="直線コネクタ 417"/>
        <xdr:cNvCxnSpPr/>
      </xdr:nvCxnSpPr>
      <xdr:spPr>
        <a:xfrm flipV="1">
          <a:off x="16510000" y="1285316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126509</xdr:rowOff>
    </xdr:from>
    <xdr:ext cx="762000" cy="259045"/>
    <xdr:sp macro="" textlink="">
      <xdr:nvSpPr>
        <xdr:cNvPr id="419" name="公債費以外最小値テキスト"/>
        <xdr:cNvSpPr txBox="1"/>
      </xdr:nvSpPr>
      <xdr:spPr>
        <a:xfrm>
          <a:off x="16598900" y="1401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154432</xdr:rowOff>
    </xdr:from>
    <xdr:to>
      <xdr:col>82</xdr:col>
      <xdr:colOff>196850</xdr:colOff>
      <xdr:row>81</xdr:row>
      <xdr:rowOff>154432</xdr:rowOff>
    </xdr:to>
    <xdr:cxnSp macro="">
      <xdr:nvCxnSpPr>
        <xdr:cNvPr id="420" name="直線コネクタ 419"/>
        <xdr:cNvCxnSpPr/>
      </xdr:nvCxnSpPr>
      <xdr:spPr>
        <a:xfrm>
          <a:off x="16421100" y="1404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80789</xdr:rowOff>
    </xdr:from>
    <xdr:ext cx="762000" cy="259045"/>
    <xdr:sp macro="" textlink="">
      <xdr:nvSpPr>
        <xdr:cNvPr id="421" name="公債費以外最大値テキスト"/>
        <xdr:cNvSpPr txBox="1"/>
      </xdr:nvSpPr>
      <xdr:spPr>
        <a:xfrm>
          <a:off x="16598900" y="12596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165862</xdr:rowOff>
    </xdr:from>
    <xdr:to>
      <xdr:col>82</xdr:col>
      <xdr:colOff>196850</xdr:colOff>
      <xdr:row>74</xdr:row>
      <xdr:rowOff>165862</xdr:rowOff>
    </xdr:to>
    <xdr:cxnSp macro="">
      <xdr:nvCxnSpPr>
        <xdr:cNvPr id="422" name="直線コネクタ 421"/>
        <xdr:cNvCxnSpPr/>
      </xdr:nvCxnSpPr>
      <xdr:spPr>
        <a:xfrm>
          <a:off x="16421100" y="12853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165863</xdr:rowOff>
    </xdr:from>
    <xdr:to>
      <xdr:col>82</xdr:col>
      <xdr:colOff>107950</xdr:colOff>
      <xdr:row>77</xdr:row>
      <xdr:rowOff>88137</xdr:rowOff>
    </xdr:to>
    <xdr:cxnSp macro="">
      <xdr:nvCxnSpPr>
        <xdr:cNvPr id="423" name="直線コネクタ 422"/>
        <xdr:cNvCxnSpPr/>
      </xdr:nvCxnSpPr>
      <xdr:spPr>
        <a:xfrm>
          <a:off x="15671800" y="13196063"/>
          <a:ext cx="838200" cy="93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35577</xdr:rowOff>
    </xdr:from>
    <xdr:ext cx="762000" cy="259045"/>
    <xdr:sp macro="" textlink="">
      <xdr:nvSpPr>
        <xdr:cNvPr id="424" name="公債費以外平均値テキスト"/>
        <xdr:cNvSpPr txBox="1"/>
      </xdr:nvSpPr>
      <xdr:spPr>
        <a:xfrm>
          <a:off x="16598900" y="1306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19050</xdr:rowOff>
    </xdr:from>
    <xdr:to>
      <xdr:col>82</xdr:col>
      <xdr:colOff>158750</xdr:colOff>
      <xdr:row>77</xdr:row>
      <xdr:rowOff>120650</xdr:rowOff>
    </xdr:to>
    <xdr:sp macro="" textlink="">
      <xdr:nvSpPr>
        <xdr:cNvPr id="425" name="フローチャート: 判断 424"/>
        <xdr:cNvSpPr/>
      </xdr:nvSpPr>
      <xdr:spPr>
        <a:xfrm>
          <a:off x="16459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165863</xdr:rowOff>
    </xdr:from>
    <xdr:to>
      <xdr:col>78</xdr:col>
      <xdr:colOff>69850</xdr:colOff>
      <xdr:row>77</xdr:row>
      <xdr:rowOff>143002</xdr:rowOff>
    </xdr:to>
    <xdr:cxnSp macro="">
      <xdr:nvCxnSpPr>
        <xdr:cNvPr id="426" name="直線コネクタ 425"/>
        <xdr:cNvCxnSpPr/>
      </xdr:nvCxnSpPr>
      <xdr:spPr>
        <a:xfrm flipV="1">
          <a:off x="14782800" y="13196063"/>
          <a:ext cx="889000" cy="14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131063</xdr:rowOff>
    </xdr:from>
    <xdr:to>
      <xdr:col>78</xdr:col>
      <xdr:colOff>120650</xdr:colOff>
      <xdr:row>77</xdr:row>
      <xdr:rowOff>61213</xdr:rowOff>
    </xdr:to>
    <xdr:sp macro="" textlink="">
      <xdr:nvSpPr>
        <xdr:cNvPr id="427" name="フローチャート: 判断 426"/>
        <xdr:cNvSpPr/>
      </xdr:nvSpPr>
      <xdr:spPr>
        <a:xfrm>
          <a:off x="15621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45990</xdr:rowOff>
    </xdr:from>
    <xdr:ext cx="736600" cy="259045"/>
    <xdr:sp macro="" textlink="">
      <xdr:nvSpPr>
        <xdr:cNvPr id="428" name="テキスト ボックス 427"/>
        <xdr:cNvSpPr txBox="1"/>
      </xdr:nvSpPr>
      <xdr:spPr>
        <a:xfrm>
          <a:off x="15290800" y="13247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143002</xdr:rowOff>
    </xdr:from>
    <xdr:to>
      <xdr:col>73</xdr:col>
      <xdr:colOff>180975</xdr:colOff>
      <xdr:row>78</xdr:row>
      <xdr:rowOff>65278</xdr:rowOff>
    </xdr:to>
    <xdr:cxnSp macro="">
      <xdr:nvCxnSpPr>
        <xdr:cNvPr id="429" name="直線コネクタ 428"/>
        <xdr:cNvCxnSpPr/>
      </xdr:nvCxnSpPr>
      <xdr:spPr>
        <a:xfrm flipV="1">
          <a:off x="13893800" y="13344652"/>
          <a:ext cx="889000" cy="9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30" name="フローチャート: 判断 429"/>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158259</xdr:rowOff>
    </xdr:from>
    <xdr:ext cx="762000" cy="259045"/>
    <xdr:sp macro="" textlink="">
      <xdr:nvSpPr>
        <xdr:cNvPr id="431" name="テキスト ボックス 430"/>
        <xdr:cNvSpPr txBox="1"/>
      </xdr:nvSpPr>
      <xdr:spPr>
        <a:xfrm>
          <a:off x="14401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65278</xdr:rowOff>
    </xdr:from>
    <xdr:to>
      <xdr:col>69</xdr:col>
      <xdr:colOff>92075</xdr:colOff>
      <xdr:row>78</xdr:row>
      <xdr:rowOff>113285</xdr:rowOff>
    </xdr:to>
    <xdr:cxnSp macro="">
      <xdr:nvCxnSpPr>
        <xdr:cNvPr id="432" name="直線コネクタ 431"/>
        <xdr:cNvCxnSpPr/>
      </xdr:nvCxnSpPr>
      <xdr:spPr>
        <a:xfrm flipV="1">
          <a:off x="13004800" y="13438378"/>
          <a:ext cx="8890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69342</xdr:rowOff>
    </xdr:from>
    <xdr:to>
      <xdr:col>69</xdr:col>
      <xdr:colOff>142875</xdr:colOff>
      <xdr:row>77</xdr:row>
      <xdr:rowOff>170942</xdr:rowOff>
    </xdr:to>
    <xdr:sp macro="" textlink="">
      <xdr:nvSpPr>
        <xdr:cNvPr id="433" name="フローチャート: 判断 432"/>
        <xdr:cNvSpPr/>
      </xdr:nvSpPr>
      <xdr:spPr>
        <a:xfrm>
          <a:off x="13843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9669</xdr:rowOff>
    </xdr:from>
    <xdr:ext cx="762000" cy="259045"/>
    <xdr:sp macro="" textlink="">
      <xdr:nvSpPr>
        <xdr:cNvPr id="434" name="テキスト ボックス 433"/>
        <xdr:cNvSpPr txBox="1"/>
      </xdr:nvSpPr>
      <xdr:spPr>
        <a:xfrm>
          <a:off x="13512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62485</xdr:rowOff>
    </xdr:from>
    <xdr:to>
      <xdr:col>65</xdr:col>
      <xdr:colOff>53975</xdr:colOff>
      <xdr:row>77</xdr:row>
      <xdr:rowOff>164085</xdr:rowOff>
    </xdr:to>
    <xdr:sp macro="" textlink="">
      <xdr:nvSpPr>
        <xdr:cNvPr id="435" name="フローチャート: 判断 434"/>
        <xdr:cNvSpPr/>
      </xdr:nvSpPr>
      <xdr:spPr>
        <a:xfrm>
          <a:off x="12954000" y="1326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2812</xdr:rowOff>
    </xdr:from>
    <xdr:ext cx="762000" cy="259045"/>
    <xdr:sp macro="" textlink="">
      <xdr:nvSpPr>
        <xdr:cNvPr id="436" name="テキスト ボックス 435"/>
        <xdr:cNvSpPr txBox="1"/>
      </xdr:nvSpPr>
      <xdr:spPr>
        <a:xfrm>
          <a:off x="12623800" y="13033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37337</xdr:rowOff>
    </xdr:from>
    <xdr:to>
      <xdr:col>82</xdr:col>
      <xdr:colOff>158750</xdr:colOff>
      <xdr:row>77</xdr:row>
      <xdr:rowOff>138937</xdr:rowOff>
    </xdr:to>
    <xdr:sp macro="" textlink="">
      <xdr:nvSpPr>
        <xdr:cNvPr id="442" name="楕円 441"/>
        <xdr:cNvSpPr/>
      </xdr:nvSpPr>
      <xdr:spPr>
        <a:xfrm>
          <a:off x="164592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9414</xdr:rowOff>
    </xdr:from>
    <xdr:ext cx="762000" cy="259045"/>
    <xdr:sp macro="" textlink="">
      <xdr:nvSpPr>
        <xdr:cNvPr id="443" name="公債費以外該当値テキスト"/>
        <xdr:cNvSpPr txBox="1"/>
      </xdr:nvSpPr>
      <xdr:spPr>
        <a:xfrm>
          <a:off x="16598900" y="1321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115063</xdr:rowOff>
    </xdr:from>
    <xdr:to>
      <xdr:col>78</xdr:col>
      <xdr:colOff>120650</xdr:colOff>
      <xdr:row>77</xdr:row>
      <xdr:rowOff>45213</xdr:rowOff>
    </xdr:to>
    <xdr:sp macro="" textlink="">
      <xdr:nvSpPr>
        <xdr:cNvPr id="444" name="楕円 443"/>
        <xdr:cNvSpPr/>
      </xdr:nvSpPr>
      <xdr:spPr>
        <a:xfrm>
          <a:off x="15621000" y="1314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55389</xdr:rowOff>
    </xdr:from>
    <xdr:ext cx="736600" cy="259045"/>
    <xdr:sp macro="" textlink="">
      <xdr:nvSpPr>
        <xdr:cNvPr id="445" name="テキスト ボックス 444"/>
        <xdr:cNvSpPr txBox="1"/>
      </xdr:nvSpPr>
      <xdr:spPr>
        <a:xfrm>
          <a:off x="15290800" y="12914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92202</xdr:rowOff>
    </xdr:from>
    <xdr:to>
      <xdr:col>74</xdr:col>
      <xdr:colOff>31750</xdr:colOff>
      <xdr:row>78</xdr:row>
      <xdr:rowOff>22352</xdr:rowOff>
    </xdr:to>
    <xdr:sp macro="" textlink="">
      <xdr:nvSpPr>
        <xdr:cNvPr id="446" name="楕円 445"/>
        <xdr:cNvSpPr/>
      </xdr:nvSpPr>
      <xdr:spPr>
        <a:xfrm>
          <a:off x="14732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7129</xdr:rowOff>
    </xdr:from>
    <xdr:ext cx="762000" cy="259045"/>
    <xdr:sp macro="" textlink="">
      <xdr:nvSpPr>
        <xdr:cNvPr id="447" name="テキスト ボックス 446"/>
        <xdr:cNvSpPr txBox="1"/>
      </xdr:nvSpPr>
      <xdr:spPr>
        <a:xfrm>
          <a:off x="14401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14478</xdr:rowOff>
    </xdr:from>
    <xdr:to>
      <xdr:col>69</xdr:col>
      <xdr:colOff>142875</xdr:colOff>
      <xdr:row>78</xdr:row>
      <xdr:rowOff>116078</xdr:rowOff>
    </xdr:to>
    <xdr:sp macro="" textlink="">
      <xdr:nvSpPr>
        <xdr:cNvPr id="448" name="楕円 447"/>
        <xdr:cNvSpPr/>
      </xdr:nvSpPr>
      <xdr:spPr>
        <a:xfrm>
          <a:off x="13843000" y="13387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100855</xdr:rowOff>
    </xdr:from>
    <xdr:ext cx="762000" cy="259045"/>
    <xdr:sp macro="" textlink="">
      <xdr:nvSpPr>
        <xdr:cNvPr id="449" name="テキスト ボックス 448"/>
        <xdr:cNvSpPr txBox="1"/>
      </xdr:nvSpPr>
      <xdr:spPr>
        <a:xfrm>
          <a:off x="13512800" y="13473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62485</xdr:rowOff>
    </xdr:from>
    <xdr:to>
      <xdr:col>65</xdr:col>
      <xdr:colOff>53975</xdr:colOff>
      <xdr:row>78</xdr:row>
      <xdr:rowOff>164085</xdr:rowOff>
    </xdr:to>
    <xdr:sp macro="" textlink="">
      <xdr:nvSpPr>
        <xdr:cNvPr id="450" name="楕円 449"/>
        <xdr:cNvSpPr/>
      </xdr:nvSpPr>
      <xdr:spPr>
        <a:xfrm>
          <a:off x="129540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148862</xdr:rowOff>
    </xdr:from>
    <xdr:ext cx="762000" cy="259045"/>
    <xdr:sp macro="" textlink="">
      <xdr:nvSpPr>
        <xdr:cNvPr id="451" name="テキスト ボックス 450"/>
        <xdr:cNvSpPr txBox="1"/>
      </xdr:nvSpPr>
      <xdr:spPr>
        <a:xfrm>
          <a:off x="12623800" y="1352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岐阜県坂祝町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80597</xdr:rowOff>
    </xdr:from>
    <xdr:to>
      <xdr:col>29</xdr:col>
      <xdr:colOff>127000</xdr:colOff>
      <xdr:row>20</xdr:row>
      <xdr:rowOff>16370</xdr:rowOff>
    </xdr:to>
    <xdr:cxnSp macro="">
      <xdr:nvCxnSpPr>
        <xdr:cNvPr id="43" name="直線コネクタ 42"/>
        <xdr:cNvCxnSpPr/>
      </xdr:nvCxnSpPr>
      <xdr:spPr bwMode="auto">
        <a:xfrm flipV="1">
          <a:off x="5651500" y="2014172"/>
          <a:ext cx="0" cy="147882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8561</xdr:rowOff>
    </xdr:from>
    <xdr:ext cx="762000" cy="259045"/>
    <xdr:sp macro="" textlink="">
      <xdr:nvSpPr>
        <xdr:cNvPr id="44" name="人口1人当たり決算額の推移最小値テキスト130"/>
        <xdr:cNvSpPr txBox="1"/>
      </xdr:nvSpPr>
      <xdr:spPr>
        <a:xfrm>
          <a:off x="5740400" y="3485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16370</xdr:rowOff>
    </xdr:from>
    <xdr:to>
      <xdr:col>30</xdr:col>
      <xdr:colOff>25400</xdr:colOff>
      <xdr:row>20</xdr:row>
      <xdr:rowOff>16370</xdr:rowOff>
    </xdr:to>
    <xdr:cxnSp macro="">
      <xdr:nvCxnSpPr>
        <xdr:cNvPr id="45" name="直線コネクタ 44"/>
        <xdr:cNvCxnSpPr/>
      </xdr:nvCxnSpPr>
      <xdr:spPr bwMode="auto">
        <a:xfrm>
          <a:off x="5562600" y="34929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166974</xdr:rowOff>
    </xdr:from>
    <xdr:ext cx="762000" cy="259045"/>
    <xdr:sp macro="" textlink="">
      <xdr:nvSpPr>
        <xdr:cNvPr id="46" name="人口1人当たり決算額の推移最大値テキスト130"/>
        <xdr:cNvSpPr txBox="1"/>
      </xdr:nvSpPr>
      <xdr:spPr>
        <a:xfrm>
          <a:off x="5740400" y="175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80597</xdr:rowOff>
    </xdr:from>
    <xdr:to>
      <xdr:col>30</xdr:col>
      <xdr:colOff>25400</xdr:colOff>
      <xdr:row>11</xdr:row>
      <xdr:rowOff>80597</xdr:rowOff>
    </xdr:to>
    <xdr:cxnSp macro="">
      <xdr:nvCxnSpPr>
        <xdr:cNvPr id="47" name="直線コネクタ 46"/>
        <xdr:cNvCxnSpPr/>
      </xdr:nvCxnSpPr>
      <xdr:spPr bwMode="auto">
        <a:xfrm>
          <a:off x="5562600" y="20141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168242</xdr:rowOff>
    </xdr:from>
    <xdr:to>
      <xdr:col>29</xdr:col>
      <xdr:colOff>127000</xdr:colOff>
      <xdr:row>19</xdr:row>
      <xdr:rowOff>169833</xdr:rowOff>
    </xdr:to>
    <xdr:cxnSp macro="">
      <xdr:nvCxnSpPr>
        <xdr:cNvPr id="48" name="直線コネクタ 47"/>
        <xdr:cNvCxnSpPr/>
      </xdr:nvCxnSpPr>
      <xdr:spPr bwMode="auto">
        <a:xfrm>
          <a:off x="5003800" y="3473417"/>
          <a:ext cx="647700" cy="15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146003</xdr:rowOff>
    </xdr:from>
    <xdr:ext cx="762000" cy="259045"/>
    <xdr:sp macro="" textlink="">
      <xdr:nvSpPr>
        <xdr:cNvPr id="49" name="人口1人当たり決算額の推移平均値テキスト130"/>
        <xdr:cNvSpPr txBox="1"/>
      </xdr:nvSpPr>
      <xdr:spPr>
        <a:xfrm>
          <a:off x="5740400" y="27653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129476</xdr:rowOff>
    </xdr:from>
    <xdr:to>
      <xdr:col>29</xdr:col>
      <xdr:colOff>177800</xdr:colOff>
      <xdr:row>17</xdr:row>
      <xdr:rowOff>59626</xdr:rowOff>
    </xdr:to>
    <xdr:sp macro="" textlink="">
      <xdr:nvSpPr>
        <xdr:cNvPr id="50" name="フローチャート: 判断 49"/>
        <xdr:cNvSpPr/>
      </xdr:nvSpPr>
      <xdr:spPr bwMode="auto">
        <a:xfrm>
          <a:off x="5600700" y="29203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168242</xdr:rowOff>
    </xdr:from>
    <xdr:to>
      <xdr:col>26</xdr:col>
      <xdr:colOff>50800</xdr:colOff>
      <xdr:row>20</xdr:row>
      <xdr:rowOff>41251</xdr:rowOff>
    </xdr:to>
    <xdr:cxnSp macro="">
      <xdr:nvCxnSpPr>
        <xdr:cNvPr id="51" name="直線コネクタ 50"/>
        <xdr:cNvCxnSpPr/>
      </xdr:nvCxnSpPr>
      <xdr:spPr bwMode="auto">
        <a:xfrm flipV="1">
          <a:off x="4305300" y="3473417"/>
          <a:ext cx="698500" cy="444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12003</xdr:rowOff>
    </xdr:from>
    <xdr:to>
      <xdr:col>26</xdr:col>
      <xdr:colOff>101600</xdr:colOff>
      <xdr:row>17</xdr:row>
      <xdr:rowOff>113603</xdr:rowOff>
    </xdr:to>
    <xdr:sp macro="" textlink="">
      <xdr:nvSpPr>
        <xdr:cNvPr id="52" name="フローチャート: 判断 51"/>
        <xdr:cNvSpPr/>
      </xdr:nvSpPr>
      <xdr:spPr bwMode="auto">
        <a:xfrm>
          <a:off x="4953000" y="29742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123780</xdr:rowOff>
    </xdr:from>
    <xdr:ext cx="736600" cy="259045"/>
    <xdr:sp macro="" textlink="">
      <xdr:nvSpPr>
        <xdr:cNvPr id="53" name="テキスト ボックス 52"/>
        <xdr:cNvSpPr txBox="1"/>
      </xdr:nvSpPr>
      <xdr:spPr>
        <a:xfrm>
          <a:off x="4622800" y="2743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20</xdr:row>
      <xdr:rowOff>11295</xdr:rowOff>
    </xdr:from>
    <xdr:to>
      <xdr:col>22</xdr:col>
      <xdr:colOff>114300</xdr:colOff>
      <xdr:row>20</xdr:row>
      <xdr:rowOff>41251</xdr:rowOff>
    </xdr:to>
    <xdr:cxnSp macro="">
      <xdr:nvCxnSpPr>
        <xdr:cNvPr id="54" name="直線コネクタ 53"/>
        <xdr:cNvCxnSpPr/>
      </xdr:nvCxnSpPr>
      <xdr:spPr bwMode="auto">
        <a:xfrm>
          <a:off x="3606800" y="3487920"/>
          <a:ext cx="698500" cy="299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49621</xdr:rowOff>
    </xdr:from>
    <xdr:to>
      <xdr:col>22</xdr:col>
      <xdr:colOff>165100</xdr:colOff>
      <xdr:row>17</xdr:row>
      <xdr:rowOff>151221</xdr:rowOff>
    </xdr:to>
    <xdr:sp macro="" textlink="">
      <xdr:nvSpPr>
        <xdr:cNvPr id="55" name="フローチャート: 判断 54"/>
        <xdr:cNvSpPr/>
      </xdr:nvSpPr>
      <xdr:spPr bwMode="auto">
        <a:xfrm>
          <a:off x="4254500" y="3011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161398</xdr:rowOff>
    </xdr:from>
    <xdr:ext cx="762000" cy="259045"/>
    <xdr:sp macro="" textlink="">
      <xdr:nvSpPr>
        <xdr:cNvPr id="56" name="テキスト ボックス 55"/>
        <xdr:cNvSpPr txBox="1"/>
      </xdr:nvSpPr>
      <xdr:spPr>
        <a:xfrm>
          <a:off x="3924300" y="278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11295</xdr:rowOff>
    </xdr:from>
    <xdr:to>
      <xdr:col>18</xdr:col>
      <xdr:colOff>177800</xdr:colOff>
      <xdr:row>20</xdr:row>
      <xdr:rowOff>31366</xdr:rowOff>
    </xdr:to>
    <xdr:cxnSp macro="">
      <xdr:nvCxnSpPr>
        <xdr:cNvPr id="57" name="直線コネクタ 56"/>
        <xdr:cNvCxnSpPr/>
      </xdr:nvCxnSpPr>
      <xdr:spPr bwMode="auto">
        <a:xfrm flipV="1">
          <a:off x="2908300" y="3487920"/>
          <a:ext cx="698500" cy="200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82576</xdr:rowOff>
    </xdr:from>
    <xdr:to>
      <xdr:col>19</xdr:col>
      <xdr:colOff>38100</xdr:colOff>
      <xdr:row>18</xdr:row>
      <xdr:rowOff>12726</xdr:rowOff>
    </xdr:to>
    <xdr:sp macro="" textlink="">
      <xdr:nvSpPr>
        <xdr:cNvPr id="58" name="フローチャート: 判断 57"/>
        <xdr:cNvSpPr/>
      </xdr:nvSpPr>
      <xdr:spPr bwMode="auto">
        <a:xfrm>
          <a:off x="35560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22903</xdr:rowOff>
    </xdr:from>
    <xdr:ext cx="762000" cy="259045"/>
    <xdr:sp macro="" textlink="">
      <xdr:nvSpPr>
        <xdr:cNvPr id="59" name="テキスト ボックス 58"/>
        <xdr:cNvSpPr txBox="1"/>
      </xdr:nvSpPr>
      <xdr:spPr>
        <a:xfrm>
          <a:off x="3225800" y="2813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150251</xdr:rowOff>
    </xdr:from>
    <xdr:to>
      <xdr:col>15</xdr:col>
      <xdr:colOff>101600</xdr:colOff>
      <xdr:row>18</xdr:row>
      <xdr:rowOff>80401</xdr:rowOff>
    </xdr:to>
    <xdr:sp macro="" textlink="">
      <xdr:nvSpPr>
        <xdr:cNvPr id="60" name="フローチャート: 判断 59"/>
        <xdr:cNvSpPr/>
      </xdr:nvSpPr>
      <xdr:spPr bwMode="auto">
        <a:xfrm>
          <a:off x="28575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90578</xdr:rowOff>
    </xdr:from>
    <xdr:ext cx="762000" cy="259045"/>
    <xdr:sp macro="" textlink="">
      <xdr:nvSpPr>
        <xdr:cNvPr id="61" name="テキスト ボックス 60"/>
        <xdr:cNvSpPr txBox="1"/>
      </xdr:nvSpPr>
      <xdr:spPr>
        <a:xfrm>
          <a:off x="2527300" y="288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119033</xdr:rowOff>
    </xdr:from>
    <xdr:to>
      <xdr:col>29</xdr:col>
      <xdr:colOff>177800</xdr:colOff>
      <xdr:row>20</xdr:row>
      <xdr:rowOff>49183</xdr:rowOff>
    </xdr:to>
    <xdr:sp macro="" textlink="">
      <xdr:nvSpPr>
        <xdr:cNvPr id="67" name="楕円 66"/>
        <xdr:cNvSpPr/>
      </xdr:nvSpPr>
      <xdr:spPr bwMode="auto">
        <a:xfrm>
          <a:off x="5600700" y="34242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27610</xdr:rowOff>
    </xdr:from>
    <xdr:ext cx="762000" cy="259045"/>
    <xdr:sp macro="" textlink="">
      <xdr:nvSpPr>
        <xdr:cNvPr id="68" name="人口1人当たり決算額の推移該当値テキスト130"/>
        <xdr:cNvSpPr txBox="1"/>
      </xdr:nvSpPr>
      <xdr:spPr>
        <a:xfrm>
          <a:off x="5740400" y="3332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117442</xdr:rowOff>
    </xdr:from>
    <xdr:to>
      <xdr:col>26</xdr:col>
      <xdr:colOff>101600</xdr:colOff>
      <xdr:row>20</xdr:row>
      <xdr:rowOff>47592</xdr:rowOff>
    </xdr:to>
    <xdr:sp macro="" textlink="">
      <xdr:nvSpPr>
        <xdr:cNvPr id="69" name="楕円 68"/>
        <xdr:cNvSpPr/>
      </xdr:nvSpPr>
      <xdr:spPr bwMode="auto">
        <a:xfrm>
          <a:off x="4953000" y="34226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32369</xdr:rowOff>
    </xdr:from>
    <xdr:ext cx="736600" cy="259045"/>
    <xdr:sp macro="" textlink="">
      <xdr:nvSpPr>
        <xdr:cNvPr id="70" name="テキスト ボックス 69"/>
        <xdr:cNvSpPr txBox="1"/>
      </xdr:nvSpPr>
      <xdr:spPr>
        <a:xfrm>
          <a:off x="4622800" y="3508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161901</xdr:rowOff>
    </xdr:from>
    <xdr:to>
      <xdr:col>22</xdr:col>
      <xdr:colOff>165100</xdr:colOff>
      <xdr:row>20</xdr:row>
      <xdr:rowOff>92051</xdr:rowOff>
    </xdr:to>
    <xdr:sp macro="" textlink="">
      <xdr:nvSpPr>
        <xdr:cNvPr id="71" name="楕円 70"/>
        <xdr:cNvSpPr/>
      </xdr:nvSpPr>
      <xdr:spPr bwMode="auto">
        <a:xfrm>
          <a:off x="4254500" y="34670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76828</xdr:rowOff>
    </xdr:from>
    <xdr:ext cx="762000" cy="259045"/>
    <xdr:sp macro="" textlink="">
      <xdr:nvSpPr>
        <xdr:cNvPr id="72" name="テキスト ボックス 71"/>
        <xdr:cNvSpPr txBox="1"/>
      </xdr:nvSpPr>
      <xdr:spPr>
        <a:xfrm>
          <a:off x="3924300" y="3553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131945</xdr:rowOff>
    </xdr:from>
    <xdr:to>
      <xdr:col>19</xdr:col>
      <xdr:colOff>38100</xdr:colOff>
      <xdr:row>20</xdr:row>
      <xdr:rowOff>62095</xdr:rowOff>
    </xdr:to>
    <xdr:sp macro="" textlink="">
      <xdr:nvSpPr>
        <xdr:cNvPr id="73" name="楕円 72"/>
        <xdr:cNvSpPr/>
      </xdr:nvSpPr>
      <xdr:spPr bwMode="auto">
        <a:xfrm>
          <a:off x="3556000" y="34371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46872</xdr:rowOff>
    </xdr:from>
    <xdr:ext cx="762000" cy="259045"/>
    <xdr:sp macro="" textlink="">
      <xdr:nvSpPr>
        <xdr:cNvPr id="74" name="テキスト ボックス 73"/>
        <xdr:cNvSpPr txBox="1"/>
      </xdr:nvSpPr>
      <xdr:spPr>
        <a:xfrm>
          <a:off x="3225800" y="352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152016</xdr:rowOff>
    </xdr:from>
    <xdr:to>
      <xdr:col>15</xdr:col>
      <xdr:colOff>101600</xdr:colOff>
      <xdr:row>20</xdr:row>
      <xdr:rowOff>82166</xdr:rowOff>
    </xdr:to>
    <xdr:sp macro="" textlink="">
      <xdr:nvSpPr>
        <xdr:cNvPr id="75" name="楕円 74"/>
        <xdr:cNvSpPr/>
      </xdr:nvSpPr>
      <xdr:spPr bwMode="auto">
        <a:xfrm>
          <a:off x="2857500" y="34571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66943</xdr:rowOff>
    </xdr:from>
    <xdr:ext cx="762000" cy="259045"/>
    <xdr:sp macro="" textlink="">
      <xdr:nvSpPr>
        <xdr:cNvPr id="76" name="テキスト ボックス 75"/>
        <xdr:cNvSpPr txBox="1"/>
      </xdr:nvSpPr>
      <xdr:spPr>
        <a:xfrm>
          <a:off x="2527300" y="3543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127348</xdr:rowOff>
    </xdr:from>
    <xdr:to>
      <xdr:col>29</xdr:col>
      <xdr:colOff>127000</xdr:colOff>
      <xdr:row>39</xdr:row>
      <xdr:rowOff>33634</xdr:rowOff>
    </xdr:to>
    <xdr:cxnSp macro="">
      <xdr:nvCxnSpPr>
        <xdr:cNvPr id="106" name="直線コネクタ 105"/>
        <xdr:cNvCxnSpPr/>
      </xdr:nvCxnSpPr>
      <xdr:spPr bwMode="auto">
        <a:xfrm flipV="1">
          <a:off x="5651500" y="6051898"/>
          <a:ext cx="0" cy="16207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39</xdr:row>
      <xdr:rowOff>5711</xdr:rowOff>
    </xdr:from>
    <xdr:ext cx="762000" cy="259045"/>
    <xdr:sp macro="" textlink="">
      <xdr:nvSpPr>
        <xdr:cNvPr id="107" name="人口1人当たり決算額の推移最小値テキスト445"/>
        <xdr:cNvSpPr txBox="1"/>
      </xdr:nvSpPr>
      <xdr:spPr>
        <a:xfrm>
          <a:off x="5740400" y="7644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33634</xdr:rowOff>
    </xdr:from>
    <xdr:to>
      <xdr:col>30</xdr:col>
      <xdr:colOff>25400</xdr:colOff>
      <xdr:row>39</xdr:row>
      <xdr:rowOff>33634</xdr:rowOff>
    </xdr:to>
    <xdr:cxnSp macro="">
      <xdr:nvCxnSpPr>
        <xdr:cNvPr id="108" name="直線コネクタ 107"/>
        <xdr:cNvCxnSpPr/>
      </xdr:nvCxnSpPr>
      <xdr:spPr bwMode="auto">
        <a:xfrm>
          <a:off x="5562600" y="7672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42275</xdr:rowOff>
    </xdr:from>
    <xdr:ext cx="762000" cy="259045"/>
    <xdr:sp macro="" textlink="">
      <xdr:nvSpPr>
        <xdr:cNvPr id="109" name="人口1人当たり決算額の推移最大値テキスト445"/>
        <xdr:cNvSpPr txBox="1"/>
      </xdr:nvSpPr>
      <xdr:spPr>
        <a:xfrm>
          <a:off x="5740400" y="5795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127348</xdr:rowOff>
    </xdr:from>
    <xdr:to>
      <xdr:col>30</xdr:col>
      <xdr:colOff>25400</xdr:colOff>
      <xdr:row>33</xdr:row>
      <xdr:rowOff>127348</xdr:rowOff>
    </xdr:to>
    <xdr:cxnSp macro="">
      <xdr:nvCxnSpPr>
        <xdr:cNvPr id="110" name="直線コネクタ 109"/>
        <xdr:cNvCxnSpPr/>
      </xdr:nvCxnSpPr>
      <xdr:spPr bwMode="auto">
        <a:xfrm>
          <a:off x="5562600" y="60518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21833</xdr:rowOff>
    </xdr:from>
    <xdr:to>
      <xdr:col>29</xdr:col>
      <xdr:colOff>127000</xdr:colOff>
      <xdr:row>37</xdr:row>
      <xdr:rowOff>34036</xdr:rowOff>
    </xdr:to>
    <xdr:cxnSp macro="">
      <xdr:nvCxnSpPr>
        <xdr:cNvPr id="111" name="直線コネクタ 110"/>
        <xdr:cNvCxnSpPr/>
      </xdr:nvCxnSpPr>
      <xdr:spPr bwMode="auto">
        <a:xfrm flipV="1">
          <a:off x="5003800" y="7146533"/>
          <a:ext cx="647700" cy="122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67821</xdr:rowOff>
    </xdr:from>
    <xdr:ext cx="762000" cy="259045"/>
    <xdr:sp macro="" textlink="">
      <xdr:nvSpPr>
        <xdr:cNvPr id="112" name="人口1人当たり決算額の推移平均値テキスト445"/>
        <xdr:cNvSpPr txBox="1"/>
      </xdr:nvSpPr>
      <xdr:spPr>
        <a:xfrm>
          <a:off x="5740400" y="66781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222744</xdr:rowOff>
    </xdr:from>
    <xdr:to>
      <xdr:col>29</xdr:col>
      <xdr:colOff>177800</xdr:colOff>
      <xdr:row>35</xdr:row>
      <xdr:rowOff>324344</xdr:rowOff>
    </xdr:to>
    <xdr:sp macro="" textlink="">
      <xdr:nvSpPr>
        <xdr:cNvPr id="113" name="フローチャート: 判断 112"/>
        <xdr:cNvSpPr/>
      </xdr:nvSpPr>
      <xdr:spPr bwMode="auto">
        <a:xfrm>
          <a:off x="5600700" y="6833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34036</xdr:rowOff>
    </xdr:from>
    <xdr:to>
      <xdr:col>26</xdr:col>
      <xdr:colOff>50800</xdr:colOff>
      <xdr:row>37</xdr:row>
      <xdr:rowOff>47599</xdr:rowOff>
    </xdr:to>
    <xdr:cxnSp macro="">
      <xdr:nvCxnSpPr>
        <xdr:cNvPr id="114" name="直線コネクタ 113"/>
        <xdr:cNvCxnSpPr/>
      </xdr:nvCxnSpPr>
      <xdr:spPr bwMode="auto">
        <a:xfrm flipV="1">
          <a:off x="4305300" y="7158736"/>
          <a:ext cx="698500" cy="135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264871</xdr:rowOff>
    </xdr:from>
    <xdr:to>
      <xdr:col>26</xdr:col>
      <xdr:colOff>101600</xdr:colOff>
      <xdr:row>36</xdr:row>
      <xdr:rowOff>23571</xdr:rowOff>
    </xdr:to>
    <xdr:sp macro="" textlink="">
      <xdr:nvSpPr>
        <xdr:cNvPr id="115" name="フローチャート: 判断 114"/>
        <xdr:cNvSpPr/>
      </xdr:nvSpPr>
      <xdr:spPr bwMode="auto">
        <a:xfrm>
          <a:off x="4953000" y="68752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33748</xdr:rowOff>
    </xdr:from>
    <xdr:ext cx="736600" cy="259045"/>
    <xdr:sp macro="" textlink="">
      <xdr:nvSpPr>
        <xdr:cNvPr id="116" name="テキスト ボックス 115"/>
        <xdr:cNvSpPr txBox="1"/>
      </xdr:nvSpPr>
      <xdr:spPr>
        <a:xfrm>
          <a:off x="4622800" y="66440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47599</xdr:rowOff>
    </xdr:from>
    <xdr:to>
      <xdr:col>22</xdr:col>
      <xdr:colOff>114300</xdr:colOff>
      <xdr:row>37</xdr:row>
      <xdr:rowOff>73420</xdr:rowOff>
    </xdr:to>
    <xdr:cxnSp macro="">
      <xdr:nvCxnSpPr>
        <xdr:cNvPr id="117" name="直線コネクタ 116"/>
        <xdr:cNvCxnSpPr/>
      </xdr:nvCxnSpPr>
      <xdr:spPr bwMode="auto">
        <a:xfrm flipV="1">
          <a:off x="3606800" y="7172299"/>
          <a:ext cx="698500" cy="258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291813</xdr:rowOff>
    </xdr:from>
    <xdr:to>
      <xdr:col>22</xdr:col>
      <xdr:colOff>165100</xdr:colOff>
      <xdr:row>36</xdr:row>
      <xdr:rowOff>50513</xdr:rowOff>
    </xdr:to>
    <xdr:sp macro="" textlink="">
      <xdr:nvSpPr>
        <xdr:cNvPr id="118" name="フローチャート: 判断 117"/>
        <xdr:cNvSpPr/>
      </xdr:nvSpPr>
      <xdr:spPr bwMode="auto">
        <a:xfrm>
          <a:off x="4254500" y="69021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60690</xdr:rowOff>
    </xdr:from>
    <xdr:ext cx="762000" cy="259045"/>
    <xdr:sp macro="" textlink="">
      <xdr:nvSpPr>
        <xdr:cNvPr id="119" name="テキスト ボックス 118"/>
        <xdr:cNvSpPr txBox="1"/>
      </xdr:nvSpPr>
      <xdr:spPr>
        <a:xfrm>
          <a:off x="3924300" y="6671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73420</xdr:rowOff>
    </xdr:from>
    <xdr:to>
      <xdr:col>18</xdr:col>
      <xdr:colOff>177800</xdr:colOff>
      <xdr:row>37</xdr:row>
      <xdr:rowOff>130756</xdr:rowOff>
    </xdr:to>
    <xdr:cxnSp macro="">
      <xdr:nvCxnSpPr>
        <xdr:cNvPr id="120" name="直線コネクタ 119"/>
        <xdr:cNvCxnSpPr/>
      </xdr:nvCxnSpPr>
      <xdr:spPr bwMode="auto">
        <a:xfrm flipV="1">
          <a:off x="2908300" y="7198120"/>
          <a:ext cx="698500" cy="573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315719</xdr:rowOff>
    </xdr:from>
    <xdr:to>
      <xdr:col>19</xdr:col>
      <xdr:colOff>38100</xdr:colOff>
      <xdr:row>36</xdr:row>
      <xdr:rowOff>74419</xdr:rowOff>
    </xdr:to>
    <xdr:sp macro="" textlink="">
      <xdr:nvSpPr>
        <xdr:cNvPr id="121" name="フローチャート: 判断 120"/>
        <xdr:cNvSpPr/>
      </xdr:nvSpPr>
      <xdr:spPr bwMode="auto">
        <a:xfrm>
          <a:off x="3556000" y="69260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84596</xdr:rowOff>
    </xdr:from>
    <xdr:ext cx="762000" cy="259045"/>
    <xdr:sp macro="" textlink="">
      <xdr:nvSpPr>
        <xdr:cNvPr id="122" name="テキスト ボックス 121"/>
        <xdr:cNvSpPr txBox="1"/>
      </xdr:nvSpPr>
      <xdr:spPr>
        <a:xfrm>
          <a:off x="3225800" y="669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9536</xdr:rowOff>
    </xdr:from>
    <xdr:to>
      <xdr:col>15</xdr:col>
      <xdr:colOff>101600</xdr:colOff>
      <xdr:row>36</xdr:row>
      <xdr:rowOff>111136</xdr:rowOff>
    </xdr:to>
    <xdr:sp macro="" textlink="">
      <xdr:nvSpPr>
        <xdr:cNvPr id="123" name="フローチャート: 判断 122"/>
        <xdr:cNvSpPr/>
      </xdr:nvSpPr>
      <xdr:spPr bwMode="auto">
        <a:xfrm>
          <a:off x="2857500" y="69627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121313</xdr:rowOff>
    </xdr:from>
    <xdr:ext cx="762000" cy="259045"/>
    <xdr:sp macro="" textlink="">
      <xdr:nvSpPr>
        <xdr:cNvPr id="124" name="テキスト ボックス 123"/>
        <xdr:cNvSpPr txBox="1"/>
      </xdr:nvSpPr>
      <xdr:spPr>
        <a:xfrm>
          <a:off x="2527300" y="6731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142483</xdr:rowOff>
    </xdr:from>
    <xdr:to>
      <xdr:col>29</xdr:col>
      <xdr:colOff>177800</xdr:colOff>
      <xdr:row>37</xdr:row>
      <xdr:rowOff>72633</xdr:rowOff>
    </xdr:to>
    <xdr:sp macro="" textlink="">
      <xdr:nvSpPr>
        <xdr:cNvPr id="130" name="楕円 129"/>
        <xdr:cNvSpPr/>
      </xdr:nvSpPr>
      <xdr:spPr bwMode="auto">
        <a:xfrm>
          <a:off x="5600700" y="70957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114560</xdr:rowOff>
    </xdr:from>
    <xdr:ext cx="762000" cy="259045"/>
    <xdr:sp macro="" textlink="">
      <xdr:nvSpPr>
        <xdr:cNvPr id="131" name="人口1人当たり決算額の推移該当値テキスト445"/>
        <xdr:cNvSpPr txBox="1"/>
      </xdr:nvSpPr>
      <xdr:spPr>
        <a:xfrm>
          <a:off x="5740400" y="7067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154686</xdr:rowOff>
    </xdr:from>
    <xdr:to>
      <xdr:col>26</xdr:col>
      <xdr:colOff>101600</xdr:colOff>
      <xdr:row>37</xdr:row>
      <xdr:rowOff>84836</xdr:rowOff>
    </xdr:to>
    <xdr:sp macro="" textlink="">
      <xdr:nvSpPr>
        <xdr:cNvPr id="132" name="楕円 131"/>
        <xdr:cNvSpPr/>
      </xdr:nvSpPr>
      <xdr:spPr bwMode="auto">
        <a:xfrm>
          <a:off x="4953000" y="71079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69613</xdr:rowOff>
    </xdr:from>
    <xdr:ext cx="736600" cy="259045"/>
    <xdr:sp macro="" textlink="">
      <xdr:nvSpPr>
        <xdr:cNvPr id="133" name="テキスト ボックス 132"/>
        <xdr:cNvSpPr txBox="1"/>
      </xdr:nvSpPr>
      <xdr:spPr>
        <a:xfrm>
          <a:off x="4622800" y="7194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168249</xdr:rowOff>
    </xdr:from>
    <xdr:to>
      <xdr:col>22</xdr:col>
      <xdr:colOff>165100</xdr:colOff>
      <xdr:row>37</xdr:row>
      <xdr:rowOff>98399</xdr:rowOff>
    </xdr:to>
    <xdr:sp macro="" textlink="">
      <xdr:nvSpPr>
        <xdr:cNvPr id="134" name="楕円 133"/>
        <xdr:cNvSpPr/>
      </xdr:nvSpPr>
      <xdr:spPr bwMode="auto">
        <a:xfrm>
          <a:off x="4254500" y="71214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83176</xdr:rowOff>
    </xdr:from>
    <xdr:ext cx="762000" cy="259045"/>
    <xdr:sp macro="" textlink="">
      <xdr:nvSpPr>
        <xdr:cNvPr id="135" name="テキスト ボックス 134"/>
        <xdr:cNvSpPr txBox="1"/>
      </xdr:nvSpPr>
      <xdr:spPr>
        <a:xfrm>
          <a:off x="3924300" y="7207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22620</xdr:rowOff>
    </xdr:from>
    <xdr:to>
      <xdr:col>19</xdr:col>
      <xdr:colOff>38100</xdr:colOff>
      <xdr:row>37</xdr:row>
      <xdr:rowOff>124220</xdr:rowOff>
    </xdr:to>
    <xdr:sp macro="" textlink="">
      <xdr:nvSpPr>
        <xdr:cNvPr id="136" name="楕円 135"/>
        <xdr:cNvSpPr/>
      </xdr:nvSpPr>
      <xdr:spPr bwMode="auto">
        <a:xfrm>
          <a:off x="3556000" y="71473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108997</xdr:rowOff>
    </xdr:from>
    <xdr:ext cx="762000" cy="259045"/>
    <xdr:sp macro="" textlink="">
      <xdr:nvSpPr>
        <xdr:cNvPr id="137" name="テキスト ボックス 136"/>
        <xdr:cNvSpPr txBox="1"/>
      </xdr:nvSpPr>
      <xdr:spPr>
        <a:xfrm>
          <a:off x="3225800" y="723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79956</xdr:rowOff>
    </xdr:from>
    <xdr:to>
      <xdr:col>15</xdr:col>
      <xdr:colOff>101600</xdr:colOff>
      <xdr:row>37</xdr:row>
      <xdr:rowOff>181556</xdr:rowOff>
    </xdr:to>
    <xdr:sp macro="" textlink="">
      <xdr:nvSpPr>
        <xdr:cNvPr id="138" name="楕円 137"/>
        <xdr:cNvSpPr/>
      </xdr:nvSpPr>
      <xdr:spPr bwMode="auto">
        <a:xfrm>
          <a:off x="2857500" y="72046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166333</xdr:rowOff>
    </xdr:from>
    <xdr:ext cx="762000" cy="259045"/>
    <xdr:sp macro="" textlink="">
      <xdr:nvSpPr>
        <xdr:cNvPr id="139" name="テキスト ボックス 138"/>
        <xdr:cNvSpPr txBox="1"/>
      </xdr:nvSpPr>
      <xdr:spPr>
        <a:xfrm>
          <a:off x="2527300" y="7291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岐阜県坂祝町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8,084
7,513
12.87
4,058,668
3,816,711
231,270
2,463,728
2,732,315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73650</xdr:rowOff>
    </xdr:from>
    <xdr:to>
      <xdr:col>24</xdr:col>
      <xdr:colOff>62865</xdr:colOff>
      <xdr:row>37</xdr:row>
      <xdr:rowOff>100709</xdr:rowOff>
    </xdr:to>
    <xdr:cxnSp macro="">
      <xdr:nvCxnSpPr>
        <xdr:cNvPr id="56" name="直線コネクタ 55"/>
        <xdr:cNvCxnSpPr/>
      </xdr:nvCxnSpPr>
      <xdr:spPr>
        <a:xfrm flipV="1">
          <a:off x="4633595" y="5217150"/>
          <a:ext cx="1270" cy="1227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104536</xdr:rowOff>
    </xdr:from>
    <xdr:ext cx="534377" cy="259045"/>
    <xdr:sp macro="" textlink="">
      <xdr:nvSpPr>
        <xdr:cNvPr id="57" name="人件費最小値テキスト"/>
        <xdr:cNvSpPr txBox="1"/>
      </xdr:nvSpPr>
      <xdr:spPr>
        <a:xfrm>
          <a:off x="4686300" y="6448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100709</xdr:rowOff>
    </xdr:from>
    <xdr:to>
      <xdr:col>24</xdr:col>
      <xdr:colOff>152400</xdr:colOff>
      <xdr:row>37</xdr:row>
      <xdr:rowOff>100709</xdr:rowOff>
    </xdr:to>
    <xdr:cxnSp macro="">
      <xdr:nvCxnSpPr>
        <xdr:cNvPr id="58" name="直線コネクタ 57"/>
        <xdr:cNvCxnSpPr/>
      </xdr:nvCxnSpPr>
      <xdr:spPr>
        <a:xfrm>
          <a:off x="4546600" y="6444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20327</xdr:rowOff>
    </xdr:from>
    <xdr:ext cx="599010" cy="259045"/>
    <xdr:sp macro="" textlink="">
      <xdr:nvSpPr>
        <xdr:cNvPr id="59" name="人件費最大値テキスト"/>
        <xdr:cNvSpPr txBox="1"/>
      </xdr:nvSpPr>
      <xdr:spPr>
        <a:xfrm>
          <a:off x="4686300" y="4992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73650</xdr:rowOff>
    </xdr:from>
    <xdr:to>
      <xdr:col>24</xdr:col>
      <xdr:colOff>152400</xdr:colOff>
      <xdr:row>30</xdr:row>
      <xdr:rowOff>73650</xdr:rowOff>
    </xdr:to>
    <xdr:cxnSp macro="">
      <xdr:nvCxnSpPr>
        <xdr:cNvPr id="60" name="直線コネクタ 59"/>
        <xdr:cNvCxnSpPr/>
      </xdr:nvCxnSpPr>
      <xdr:spPr>
        <a:xfrm>
          <a:off x="4546600" y="521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93721</xdr:rowOff>
    </xdr:from>
    <xdr:to>
      <xdr:col>24</xdr:col>
      <xdr:colOff>63500</xdr:colOff>
      <xdr:row>37</xdr:row>
      <xdr:rowOff>100709</xdr:rowOff>
    </xdr:to>
    <xdr:cxnSp macro="">
      <xdr:nvCxnSpPr>
        <xdr:cNvPr id="61" name="直線コネクタ 60"/>
        <xdr:cNvCxnSpPr/>
      </xdr:nvCxnSpPr>
      <xdr:spPr>
        <a:xfrm>
          <a:off x="3797300" y="6437371"/>
          <a:ext cx="838200" cy="6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27324</xdr:rowOff>
    </xdr:from>
    <xdr:ext cx="599010" cy="259045"/>
    <xdr:sp macro="" textlink="">
      <xdr:nvSpPr>
        <xdr:cNvPr id="62" name="人件費平均値テキスト"/>
        <xdr:cNvSpPr txBox="1"/>
      </xdr:nvSpPr>
      <xdr:spPr>
        <a:xfrm>
          <a:off x="4686300" y="58566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4447</xdr:rowOff>
    </xdr:from>
    <xdr:to>
      <xdr:col>24</xdr:col>
      <xdr:colOff>114300</xdr:colOff>
      <xdr:row>35</xdr:row>
      <xdr:rowOff>106047</xdr:rowOff>
    </xdr:to>
    <xdr:sp macro="" textlink="">
      <xdr:nvSpPr>
        <xdr:cNvPr id="63" name="フローチャート: 判断 62"/>
        <xdr:cNvSpPr/>
      </xdr:nvSpPr>
      <xdr:spPr>
        <a:xfrm>
          <a:off x="4584700" y="6005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93721</xdr:rowOff>
    </xdr:from>
    <xdr:to>
      <xdr:col>19</xdr:col>
      <xdr:colOff>177800</xdr:colOff>
      <xdr:row>37</xdr:row>
      <xdr:rowOff>112085</xdr:rowOff>
    </xdr:to>
    <xdr:cxnSp macro="">
      <xdr:nvCxnSpPr>
        <xdr:cNvPr id="64" name="直線コネクタ 63"/>
        <xdr:cNvCxnSpPr/>
      </xdr:nvCxnSpPr>
      <xdr:spPr>
        <a:xfrm flipV="1">
          <a:off x="2908300" y="6437371"/>
          <a:ext cx="889000" cy="18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26431</xdr:rowOff>
    </xdr:from>
    <xdr:to>
      <xdr:col>20</xdr:col>
      <xdr:colOff>38100</xdr:colOff>
      <xdr:row>35</xdr:row>
      <xdr:rowOff>128031</xdr:rowOff>
    </xdr:to>
    <xdr:sp macro="" textlink="">
      <xdr:nvSpPr>
        <xdr:cNvPr id="65" name="フローチャート: 判断 64"/>
        <xdr:cNvSpPr/>
      </xdr:nvSpPr>
      <xdr:spPr>
        <a:xfrm>
          <a:off x="3746500" y="602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144558</xdr:rowOff>
    </xdr:from>
    <xdr:ext cx="599010" cy="259045"/>
    <xdr:sp macro="" textlink="">
      <xdr:nvSpPr>
        <xdr:cNvPr id="66" name="テキスト ボックス 65"/>
        <xdr:cNvSpPr txBox="1"/>
      </xdr:nvSpPr>
      <xdr:spPr>
        <a:xfrm>
          <a:off x="3497795" y="5802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112085</xdr:rowOff>
    </xdr:from>
    <xdr:to>
      <xdr:col>15</xdr:col>
      <xdr:colOff>50800</xdr:colOff>
      <xdr:row>37</xdr:row>
      <xdr:rowOff>129268</xdr:rowOff>
    </xdr:to>
    <xdr:cxnSp macro="">
      <xdr:nvCxnSpPr>
        <xdr:cNvPr id="67" name="直線コネクタ 66"/>
        <xdr:cNvCxnSpPr/>
      </xdr:nvCxnSpPr>
      <xdr:spPr>
        <a:xfrm flipV="1">
          <a:off x="2019300" y="6455735"/>
          <a:ext cx="889000" cy="17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58024</xdr:rowOff>
    </xdr:from>
    <xdr:to>
      <xdr:col>15</xdr:col>
      <xdr:colOff>101600</xdr:colOff>
      <xdr:row>35</xdr:row>
      <xdr:rowOff>159624</xdr:rowOff>
    </xdr:to>
    <xdr:sp macro="" textlink="">
      <xdr:nvSpPr>
        <xdr:cNvPr id="68" name="フローチャート: 判断 67"/>
        <xdr:cNvSpPr/>
      </xdr:nvSpPr>
      <xdr:spPr>
        <a:xfrm>
          <a:off x="2857500" y="6058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4701</xdr:rowOff>
    </xdr:from>
    <xdr:ext cx="599010" cy="259045"/>
    <xdr:sp macro="" textlink="">
      <xdr:nvSpPr>
        <xdr:cNvPr id="69" name="テキスト ボックス 68"/>
        <xdr:cNvSpPr txBox="1"/>
      </xdr:nvSpPr>
      <xdr:spPr>
        <a:xfrm>
          <a:off x="2608795" y="5834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129268</xdr:rowOff>
    </xdr:from>
    <xdr:to>
      <xdr:col>10</xdr:col>
      <xdr:colOff>114300</xdr:colOff>
      <xdr:row>37</xdr:row>
      <xdr:rowOff>139266</xdr:rowOff>
    </xdr:to>
    <xdr:cxnSp macro="">
      <xdr:nvCxnSpPr>
        <xdr:cNvPr id="70" name="直線コネクタ 69"/>
        <xdr:cNvCxnSpPr/>
      </xdr:nvCxnSpPr>
      <xdr:spPr>
        <a:xfrm flipV="1">
          <a:off x="1130300" y="6472918"/>
          <a:ext cx="889000" cy="9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13630</xdr:rowOff>
    </xdr:from>
    <xdr:to>
      <xdr:col>10</xdr:col>
      <xdr:colOff>165100</xdr:colOff>
      <xdr:row>36</xdr:row>
      <xdr:rowOff>115230</xdr:rowOff>
    </xdr:to>
    <xdr:sp macro="" textlink="">
      <xdr:nvSpPr>
        <xdr:cNvPr id="71" name="フローチャート: 判断 70"/>
        <xdr:cNvSpPr/>
      </xdr:nvSpPr>
      <xdr:spPr>
        <a:xfrm>
          <a:off x="1968500" y="618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131757</xdr:rowOff>
    </xdr:from>
    <xdr:ext cx="599010" cy="259045"/>
    <xdr:sp macro="" textlink="">
      <xdr:nvSpPr>
        <xdr:cNvPr id="72" name="テキスト ボックス 71"/>
        <xdr:cNvSpPr txBox="1"/>
      </xdr:nvSpPr>
      <xdr:spPr>
        <a:xfrm>
          <a:off x="1719795" y="5961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68456</xdr:rowOff>
    </xdr:from>
    <xdr:to>
      <xdr:col>6</xdr:col>
      <xdr:colOff>38100</xdr:colOff>
      <xdr:row>36</xdr:row>
      <xdr:rowOff>170056</xdr:rowOff>
    </xdr:to>
    <xdr:sp macro="" textlink="">
      <xdr:nvSpPr>
        <xdr:cNvPr id="73" name="フローチャート: 判断 72"/>
        <xdr:cNvSpPr/>
      </xdr:nvSpPr>
      <xdr:spPr>
        <a:xfrm>
          <a:off x="10795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15133</xdr:rowOff>
    </xdr:from>
    <xdr:ext cx="599010" cy="259045"/>
    <xdr:sp macro="" textlink="">
      <xdr:nvSpPr>
        <xdr:cNvPr id="74" name="テキスト ボックス 73"/>
        <xdr:cNvSpPr txBox="1"/>
      </xdr:nvSpPr>
      <xdr:spPr>
        <a:xfrm>
          <a:off x="830795" y="6015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49909</xdr:rowOff>
    </xdr:from>
    <xdr:to>
      <xdr:col>24</xdr:col>
      <xdr:colOff>114300</xdr:colOff>
      <xdr:row>37</xdr:row>
      <xdr:rowOff>151509</xdr:rowOff>
    </xdr:to>
    <xdr:sp macro="" textlink="">
      <xdr:nvSpPr>
        <xdr:cNvPr id="80" name="楕円 79"/>
        <xdr:cNvSpPr/>
      </xdr:nvSpPr>
      <xdr:spPr>
        <a:xfrm>
          <a:off x="4584700" y="6393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136286</xdr:rowOff>
    </xdr:from>
    <xdr:ext cx="534377" cy="259045"/>
    <xdr:sp macro="" textlink="">
      <xdr:nvSpPr>
        <xdr:cNvPr id="81" name="人件費該当値テキスト"/>
        <xdr:cNvSpPr txBox="1"/>
      </xdr:nvSpPr>
      <xdr:spPr>
        <a:xfrm>
          <a:off x="4686300" y="6308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42921</xdr:rowOff>
    </xdr:from>
    <xdr:to>
      <xdr:col>20</xdr:col>
      <xdr:colOff>38100</xdr:colOff>
      <xdr:row>37</xdr:row>
      <xdr:rowOff>144521</xdr:rowOff>
    </xdr:to>
    <xdr:sp macro="" textlink="">
      <xdr:nvSpPr>
        <xdr:cNvPr id="82" name="楕円 81"/>
        <xdr:cNvSpPr/>
      </xdr:nvSpPr>
      <xdr:spPr>
        <a:xfrm>
          <a:off x="3746500" y="6386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135648</xdr:rowOff>
    </xdr:from>
    <xdr:ext cx="534377" cy="259045"/>
    <xdr:sp macro="" textlink="">
      <xdr:nvSpPr>
        <xdr:cNvPr id="83" name="テキスト ボックス 82"/>
        <xdr:cNvSpPr txBox="1"/>
      </xdr:nvSpPr>
      <xdr:spPr>
        <a:xfrm>
          <a:off x="3530111" y="6479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61285</xdr:rowOff>
    </xdr:from>
    <xdr:to>
      <xdr:col>15</xdr:col>
      <xdr:colOff>101600</xdr:colOff>
      <xdr:row>37</xdr:row>
      <xdr:rowOff>162885</xdr:rowOff>
    </xdr:to>
    <xdr:sp macro="" textlink="">
      <xdr:nvSpPr>
        <xdr:cNvPr id="84" name="楕円 83"/>
        <xdr:cNvSpPr/>
      </xdr:nvSpPr>
      <xdr:spPr>
        <a:xfrm>
          <a:off x="2857500" y="640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154012</xdr:rowOff>
    </xdr:from>
    <xdr:ext cx="534377" cy="259045"/>
    <xdr:sp macro="" textlink="">
      <xdr:nvSpPr>
        <xdr:cNvPr id="85" name="テキスト ボックス 84"/>
        <xdr:cNvSpPr txBox="1"/>
      </xdr:nvSpPr>
      <xdr:spPr>
        <a:xfrm>
          <a:off x="2641111" y="6497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78468</xdr:rowOff>
    </xdr:from>
    <xdr:to>
      <xdr:col>10</xdr:col>
      <xdr:colOff>165100</xdr:colOff>
      <xdr:row>38</xdr:row>
      <xdr:rowOff>8618</xdr:rowOff>
    </xdr:to>
    <xdr:sp macro="" textlink="">
      <xdr:nvSpPr>
        <xdr:cNvPr id="86" name="楕円 85"/>
        <xdr:cNvSpPr/>
      </xdr:nvSpPr>
      <xdr:spPr>
        <a:xfrm>
          <a:off x="1968500" y="6422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171195</xdr:rowOff>
    </xdr:from>
    <xdr:ext cx="534377" cy="259045"/>
    <xdr:sp macro="" textlink="">
      <xdr:nvSpPr>
        <xdr:cNvPr id="87" name="テキスト ボックス 86"/>
        <xdr:cNvSpPr txBox="1"/>
      </xdr:nvSpPr>
      <xdr:spPr>
        <a:xfrm>
          <a:off x="1752111" y="6514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88466</xdr:rowOff>
    </xdr:from>
    <xdr:to>
      <xdr:col>6</xdr:col>
      <xdr:colOff>38100</xdr:colOff>
      <xdr:row>38</xdr:row>
      <xdr:rowOff>18616</xdr:rowOff>
    </xdr:to>
    <xdr:sp macro="" textlink="">
      <xdr:nvSpPr>
        <xdr:cNvPr id="88" name="楕円 87"/>
        <xdr:cNvSpPr/>
      </xdr:nvSpPr>
      <xdr:spPr>
        <a:xfrm>
          <a:off x="1079500" y="643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9743</xdr:rowOff>
    </xdr:from>
    <xdr:ext cx="534377" cy="259045"/>
    <xdr:sp macro="" textlink="">
      <xdr:nvSpPr>
        <xdr:cNvPr id="89" name="テキスト ボックス 88"/>
        <xdr:cNvSpPr txBox="1"/>
      </xdr:nvSpPr>
      <xdr:spPr>
        <a:xfrm>
          <a:off x="863111" y="6524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55396</xdr:rowOff>
    </xdr:from>
    <xdr:to>
      <xdr:col>24</xdr:col>
      <xdr:colOff>62865</xdr:colOff>
      <xdr:row>59</xdr:row>
      <xdr:rowOff>42391</xdr:rowOff>
    </xdr:to>
    <xdr:cxnSp macro="">
      <xdr:nvCxnSpPr>
        <xdr:cNvPr id="115" name="直線コネクタ 114"/>
        <xdr:cNvCxnSpPr/>
      </xdr:nvCxnSpPr>
      <xdr:spPr>
        <a:xfrm flipV="1">
          <a:off x="4633595" y="8799346"/>
          <a:ext cx="1270" cy="1358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46218</xdr:rowOff>
    </xdr:from>
    <xdr:ext cx="534377" cy="259045"/>
    <xdr:sp macro="" textlink="">
      <xdr:nvSpPr>
        <xdr:cNvPr id="116" name="物件費最小値テキスト"/>
        <xdr:cNvSpPr txBox="1"/>
      </xdr:nvSpPr>
      <xdr:spPr>
        <a:xfrm>
          <a:off x="4686300" y="1016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42391</xdr:rowOff>
    </xdr:from>
    <xdr:to>
      <xdr:col>24</xdr:col>
      <xdr:colOff>152400</xdr:colOff>
      <xdr:row>59</xdr:row>
      <xdr:rowOff>42391</xdr:rowOff>
    </xdr:to>
    <xdr:cxnSp macro="">
      <xdr:nvCxnSpPr>
        <xdr:cNvPr id="117" name="直線コネクタ 116"/>
        <xdr:cNvCxnSpPr/>
      </xdr:nvCxnSpPr>
      <xdr:spPr>
        <a:xfrm>
          <a:off x="4546600" y="1015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2073</xdr:rowOff>
    </xdr:from>
    <xdr:ext cx="690189" cy="259045"/>
    <xdr:sp macro="" textlink="">
      <xdr:nvSpPr>
        <xdr:cNvPr id="118" name="物件費最大値テキスト"/>
        <xdr:cNvSpPr txBox="1"/>
      </xdr:nvSpPr>
      <xdr:spPr>
        <a:xfrm>
          <a:off x="4686300" y="85745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55396</xdr:rowOff>
    </xdr:from>
    <xdr:to>
      <xdr:col>24</xdr:col>
      <xdr:colOff>152400</xdr:colOff>
      <xdr:row>51</xdr:row>
      <xdr:rowOff>55396</xdr:rowOff>
    </xdr:to>
    <xdr:cxnSp macro="">
      <xdr:nvCxnSpPr>
        <xdr:cNvPr id="119" name="直線コネクタ 118"/>
        <xdr:cNvCxnSpPr/>
      </xdr:nvCxnSpPr>
      <xdr:spPr>
        <a:xfrm>
          <a:off x="4546600" y="8799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8041</xdr:rowOff>
    </xdr:from>
    <xdr:to>
      <xdr:col>24</xdr:col>
      <xdr:colOff>63500</xdr:colOff>
      <xdr:row>59</xdr:row>
      <xdr:rowOff>13343</xdr:rowOff>
    </xdr:to>
    <xdr:cxnSp macro="">
      <xdr:nvCxnSpPr>
        <xdr:cNvPr id="120" name="直線コネクタ 119"/>
        <xdr:cNvCxnSpPr/>
      </xdr:nvCxnSpPr>
      <xdr:spPr>
        <a:xfrm flipV="1">
          <a:off x="3797300" y="10123591"/>
          <a:ext cx="838200" cy="5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85663</xdr:rowOff>
    </xdr:from>
    <xdr:ext cx="599010" cy="259045"/>
    <xdr:sp macro="" textlink="">
      <xdr:nvSpPr>
        <xdr:cNvPr id="121" name="物件費平均値テキスト"/>
        <xdr:cNvSpPr txBox="1"/>
      </xdr:nvSpPr>
      <xdr:spPr>
        <a:xfrm>
          <a:off x="4686300" y="98583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62786</xdr:rowOff>
    </xdr:from>
    <xdr:to>
      <xdr:col>24</xdr:col>
      <xdr:colOff>114300</xdr:colOff>
      <xdr:row>58</xdr:row>
      <xdr:rowOff>164386</xdr:rowOff>
    </xdr:to>
    <xdr:sp macro="" textlink="">
      <xdr:nvSpPr>
        <xdr:cNvPr id="122" name="フローチャート: 判断 121"/>
        <xdr:cNvSpPr/>
      </xdr:nvSpPr>
      <xdr:spPr>
        <a:xfrm>
          <a:off x="4584700" y="1000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11454</xdr:rowOff>
    </xdr:from>
    <xdr:to>
      <xdr:col>19</xdr:col>
      <xdr:colOff>177800</xdr:colOff>
      <xdr:row>59</xdr:row>
      <xdr:rowOff>13343</xdr:rowOff>
    </xdr:to>
    <xdr:cxnSp macro="">
      <xdr:nvCxnSpPr>
        <xdr:cNvPr id="123" name="直線コネクタ 122"/>
        <xdr:cNvCxnSpPr/>
      </xdr:nvCxnSpPr>
      <xdr:spPr>
        <a:xfrm>
          <a:off x="2908300" y="10127004"/>
          <a:ext cx="889000" cy="1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77673</xdr:rowOff>
    </xdr:from>
    <xdr:to>
      <xdr:col>20</xdr:col>
      <xdr:colOff>38100</xdr:colOff>
      <xdr:row>59</xdr:row>
      <xdr:rowOff>7823</xdr:rowOff>
    </xdr:to>
    <xdr:sp macro="" textlink="">
      <xdr:nvSpPr>
        <xdr:cNvPr id="124" name="フローチャート: 判断 123"/>
        <xdr:cNvSpPr/>
      </xdr:nvSpPr>
      <xdr:spPr>
        <a:xfrm>
          <a:off x="3746500" y="1002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24350</xdr:rowOff>
    </xdr:from>
    <xdr:ext cx="599010" cy="259045"/>
    <xdr:sp macro="" textlink="">
      <xdr:nvSpPr>
        <xdr:cNvPr id="125" name="テキスト ボックス 124"/>
        <xdr:cNvSpPr txBox="1"/>
      </xdr:nvSpPr>
      <xdr:spPr>
        <a:xfrm>
          <a:off x="3497795" y="9797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11454</xdr:rowOff>
    </xdr:from>
    <xdr:to>
      <xdr:col>15</xdr:col>
      <xdr:colOff>50800</xdr:colOff>
      <xdr:row>59</xdr:row>
      <xdr:rowOff>16604</xdr:rowOff>
    </xdr:to>
    <xdr:cxnSp macro="">
      <xdr:nvCxnSpPr>
        <xdr:cNvPr id="126" name="直線コネクタ 125"/>
        <xdr:cNvCxnSpPr/>
      </xdr:nvCxnSpPr>
      <xdr:spPr>
        <a:xfrm flipV="1">
          <a:off x="2019300" y="10127004"/>
          <a:ext cx="889000" cy="5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96667</xdr:rowOff>
    </xdr:from>
    <xdr:to>
      <xdr:col>15</xdr:col>
      <xdr:colOff>101600</xdr:colOff>
      <xdr:row>59</xdr:row>
      <xdr:rowOff>26817</xdr:rowOff>
    </xdr:to>
    <xdr:sp macro="" textlink="">
      <xdr:nvSpPr>
        <xdr:cNvPr id="127" name="フローチャート: 判断 126"/>
        <xdr:cNvSpPr/>
      </xdr:nvSpPr>
      <xdr:spPr>
        <a:xfrm>
          <a:off x="2857500" y="1004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43344</xdr:rowOff>
    </xdr:from>
    <xdr:ext cx="599010" cy="259045"/>
    <xdr:sp macro="" textlink="">
      <xdr:nvSpPr>
        <xdr:cNvPr id="128" name="テキスト ボックス 127"/>
        <xdr:cNvSpPr txBox="1"/>
      </xdr:nvSpPr>
      <xdr:spPr>
        <a:xfrm>
          <a:off x="2608795" y="9815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5793</xdr:rowOff>
    </xdr:from>
    <xdr:to>
      <xdr:col>10</xdr:col>
      <xdr:colOff>114300</xdr:colOff>
      <xdr:row>59</xdr:row>
      <xdr:rowOff>16604</xdr:rowOff>
    </xdr:to>
    <xdr:cxnSp macro="">
      <xdr:nvCxnSpPr>
        <xdr:cNvPr id="129" name="直線コネクタ 128"/>
        <xdr:cNvCxnSpPr/>
      </xdr:nvCxnSpPr>
      <xdr:spPr>
        <a:xfrm>
          <a:off x="1130300" y="10121343"/>
          <a:ext cx="889000" cy="10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96419</xdr:rowOff>
    </xdr:from>
    <xdr:to>
      <xdr:col>10</xdr:col>
      <xdr:colOff>165100</xdr:colOff>
      <xdr:row>59</xdr:row>
      <xdr:rowOff>26569</xdr:rowOff>
    </xdr:to>
    <xdr:sp macro="" textlink="">
      <xdr:nvSpPr>
        <xdr:cNvPr id="130" name="フローチャート: 判断 129"/>
        <xdr:cNvSpPr/>
      </xdr:nvSpPr>
      <xdr:spPr>
        <a:xfrm>
          <a:off x="1968500" y="10040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43096</xdr:rowOff>
    </xdr:from>
    <xdr:ext cx="599010" cy="259045"/>
    <xdr:sp macro="" textlink="">
      <xdr:nvSpPr>
        <xdr:cNvPr id="131" name="テキスト ボックス 130"/>
        <xdr:cNvSpPr txBox="1"/>
      </xdr:nvSpPr>
      <xdr:spPr>
        <a:xfrm>
          <a:off x="1719795" y="9815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96804</xdr:rowOff>
    </xdr:from>
    <xdr:to>
      <xdr:col>6</xdr:col>
      <xdr:colOff>38100</xdr:colOff>
      <xdr:row>59</xdr:row>
      <xdr:rowOff>26954</xdr:rowOff>
    </xdr:to>
    <xdr:sp macro="" textlink="">
      <xdr:nvSpPr>
        <xdr:cNvPr id="132" name="フローチャート: 判断 131"/>
        <xdr:cNvSpPr/>
      </xdr:nvSpPr>
      <xdr:spPr>
        <a:xfrm>
          <a:off x="1079500" y="1004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43481</xdr:rowOff>
    </xdr:from>
    <xdr:ext cx="599010" cy="259045"/>
    <xdr:sp macro="" textlink="">
      <xdr:nvSpPr>
        <xdr:cNvPr id="133" name="テキスト ボックス 132"/>
        <xdr:cNvSpPr txBox="1"/>
      </xdr:nvSpPr>
      <xdr:spPr>
        <a:xfrm>
          <a:off x="830795" y="9816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128691</xdr:rowOff>
    </xdr:from>
    <xdr:to>
      <xdr:col>24</xdr:col>
      <xdr:colOff>114300</xdr:colOff>
      <xdr:row>59</xdr:row>
      <xdr:rowOff>58841</xdr:rowOff>
    </xdr:to>
    <xdr:sp macro="" textlink="">
      <xdr:nvSpPr>
        <xdr:cNvPr id="139" name="楕円 138"/>
        <xdr:cNvSpPr/>
      </xdr:nvSpPr>
      <xdr:spPr>
        <a:xfrm>
          <a:off x="4584700" y="1007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43618</xdr:rowOff>
    </xdr:from>
    <xdr:ext cx="534377" cy="259045"/>
    <xdr:sp macro="" textlink="">
      <xdr:nvSpPr>
        <xdr:cNvPr id="140" name="物件費該当値テキスト"/>
        <xdr:cNvSpPr txBox="1"/>
      </xdr:nvSpPr>
      <xdr:spPr>
        <a:xfrm>
          <a:off x="4686300" y="998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133993</xdr:rowOff>
    </xdr:from>
    <xdr:to>
      <xdr:col>20</xdr:col>
      <xdr:colOff>38100</xdr:colOff>
      <xdr:row>59</xdr:row>
      <xdr:rowOff>64143</xdr:rowOff>
    </xdr:to>
    <xdr:sp macro="" textlink="">
      <xdr:nvSpPr>
        <xdr:cNvPr id="141" name="楕円 140"/>
        <xdr:cNvSpPr/>
      </xdr:nvSpPr>
      <xdr:spPr>
        <a:xfrm>
          <a:off x="3746500" y="10078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55270</xdr:rowOff>
    </xdr:from>
    <xdr:ext cx="534377" cy="259045"/>
    <xdr:sp macro="" textlink="">
      <xdr:nvSpPr>
        <xdr:cNvPr id="142" name="テキスト ボックス 141"/>
        <xdr:cNvSpPr txBox="1"/>
      </xdr:nvSpPr>
      <xdr:spPr>
        <a:xfrm>
          <a:off x="3530111" y="10170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132104</xdr:rowOff>
    </xdr:from>
    <xdr:to>
      <xdr:col>15</xdr:col>
      <xdr:colOff>101600</xdr:colOff>
      <xdr:row>59</xdr:row>
      <xdr:rowOff>62254</xdr:rowOff>
    </xdr:to>
    <xdr:sp macro="" textlink="">
      <xdr:nvSpPr>
        <xdr:cNvPr id="143" name="楕円 142"/>
        <xdr:cNvSpPr/>
      </xdr:nvSpPr>
      <xdr:spPr>
        <a:xfrm>
          <a:off x="2857500" y="1007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53381</xdr:rowOff>
    </xdr:from>
    <xdr:ext cx="534377" cy="259045"/>
    <xdr:sp macro="" textlink="">
      <xdr:nvSpPr>
        <xdr:cNvPr id="144" name="テキスト ボックス 143"/>
        <xdr:cNvSpPr txBox="1"/>
      </xdr:nvSpPr>
      <xdr:spPr>
        <a:xfrm>
          <a:off x="2641111" y="10168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137254</xdr:rowOff>
    </xdr:from>
    <xdr:to>
      <xdr:col>10</xdr:col>
      <xdr:colOff>165100</xdr:colOff>
      <xdr:row>59</xdr:row>
      <xdr:rowOff>67404</xdr:rowOff>
    </xdr:to>
    <xdr:sp macro="" textlink="">
      <xdr:nvSpPr>
        <xdr:cNvPr id="145" name="楕円 144"/>
        <xdr:cNvSpPr/>
      </xdr:nvSpPr>
      <xdr:spPr>
        <a:xfrm>
          <a:off x="1968500" y="10081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58531</xdr:rowOff>
    </xdr:from>
    <xdr:ext cx="534377" cy="259045"/>
    <xdr:sp macro="" textlink="">
      <xdr:nvSpPr>
        <xdr:cNvPr id="146" name="テキスト ボックス 145"/>
        <xdr:cNvSpPr txBox="1"/>
      </xdr:nvSpPr>
      <xdr:spPr>
        <a:xfrm>
          <a:off x="1752111" y="1017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126443</xdr:rowOff>
    </xdr:from>
    <xdr:to>
      <xdr:col>6</xdr:col>
      <xdr:colOff>38100</xdr:colOff>
      <xdr:row>59</xdr:row>
      <xdr:rowOff>56593</xdr:rowOff>
    </xdr:to>
    <xdr:sp macro="" textlink="">
      <xdr:nvSpPr>
        <xdr:cNvPr id="147" name="楕円 146"/>
        <xdr:cNvSpPr/>
      </xdr:nvSpPr>
      <xdr:spPr>
        <a:xfrm>
          <a:off x="1079500" y="1007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47720</xdr:rowOff>
    </xdr:from>
    <xdr:ext cx="534377" cy="259045"/>
    <xdr:sp macro="" textlink="">
      <xdr:nvSpPr>
        <xdr:cNvPr id="148" name="テキスト ボックス 147"/>
        <xdr:cNvSpPr txBox="1"/>
      </xdr:nvSpPr>
      <xdr:spPr>
        <a:xfrm>
          <a:off x="863111" y="1016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0" name="テキスト ボックス 159"/>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2" name="テキスト ボックス 161"/>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4" name="テキスト ボックス 163"/>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6" name="テキスト ボックス 165"/>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8" name="テキスト ボックス 167"/>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128498</xdr:rowOff>
    </xdr:from>
    <xdr:to>
      <xdr:col>24</xdr:col>
      <xdr:colOff>62865</xdr:colOff>
      <xdr:row>79</xdr:row>
      <xdr:rowOff>82452</xdr:rowOff>
    </xdr:to>
    <xdr:cxnSp macro="">
      <xdr:nvCxnSpPr>
        <xdr:cNvPr id="174" name="直線コネクタ 173"/>
        <xdr:cNvCxnSpPr/>
      </xdr:nvCxnSpPr>
      <xdr:spPr>
        <a:xfrm flipV="1">
          <a:off x="4633595" y="12129998"/>
          <a:ext cx="1270" cy="1497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86279</xdr:rowOff>
    </xdr:from>
    <xdr:ext cx="469744" cy="259045"/>
    <xdr:sp macro="" textlink="">
      <xdr:nvSpPr>
        <xdr:cNvPr id="175" name="維持補修費最小値テキスト"/>
        <xdr:cNvSpPr txBox="1"/>
      </xdr:nvSpPr>
      <xdr:spPr>
        <a:xfrm>
          <a:off x="4686300" y="13630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82452</xdr:rowOff>
    </xdr:from>
    <xdr:to>
      <xdr:col>24</xdr:col>
      <xdr:colOff>152400</xdr:colOff>
      <xdr:row>79</xdr:row>
      <xdr:rowOff>82452</xdr:rowOff>
    </xdr:to>
    <xdr:cxnSp macro="">
      <xdr:nvCxnSpPr>
        <xdr:cNvPr id="176" name="直線コネクタ 175"/>
        <xdr:cNvCxnSpPr/>
      </xdr:nvCxnSpPr>
      <xdr:spPr>
        <a:xfrm>
          <a:off x="4546600" y="13627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75175</xdr:rowOff>
    </xdr:from>
    <xdr:ext cx="534377" cy="259045"/>
    <xdr:sp macro="" textlink="">
      <xdr:nvSpPr>
        <xdr:cNvPr id="177" name="維持補修費最大値テキスト"/>
        <xdr:cNvSpPr txBox="1"/>
      </xdr:nvSpPr>
      <xdr:spPr>
        <a:xfrm>
          <a:off x="4686300" y="11905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128498</xdr:rowOff>
    </xdr:from>
    <xdr:to>
      <xdr:col>24</xdr:col>
      <xdr:colOff>152400</xdr:colOff>
      <xdr:row>70</xdr:row>
      <xdr:rowOff>128498</xdr:rowOff>
    </xdr:to>
    <xdr:cxnSp macro="">
      <xdr:nvCxnSpPr>
        <xdr:cNvPr id="178" name="直線コネクタ 177"/>
        <xdr:cNvCxnSpPr/>
      </xdr:nvCxnSpPr>
      <xdr:spPr>
        <a:xfrm>
          <a:off x="4546600" y="12129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68850</xdr:rowOff>
    </xdr:from>
    <xdr:to>
      <xdr:col>24</xdr:col>
      <xdr:colOff>63500</xdr:colOff>
      <xdr:row>79</xdr:row>
      <xdr:rowOff>82338</xdr:rowOff>
    </xdr:to>
    <xdr:cxnSp macro="">
      <xdr:nvCxnSpPr>
        <xdr:cNvPr id="179" name="直線コネクタ 178"/>
        <xdr:cNvCxnSpPr/>
      </xdr:nvCxnSpPr>
      <xdr:spPr>
        <a:xfrm flipV="1">
          <a:off x="3797300" y="13613400"/>
          <a:ext cx="838200" cy="1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119125</xdr:rowOff>
    </xdr:from>
    <xdr:ext cx="534377" cy="259045"/>
    <xdr:sp macro="" textlink="">
      <xdr:nvSpPr>
        <xdr:cNvPr id="180" name="維持補修費平均値テキスト"/>
        <xdr:cNvSpPr txBox="1"/>
      </xdr:nvSpPr>
      <xdr:spPr>
        <a:xfrm>
          <a:off x="4686300" y="13149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96248</xdr:rowOff>
    </xdr:from>
    <xdr:to>
      <xdr:col>24</xdr:col>
      <xdr:colOff>114300</xdr:colOff>
      <xdr:row>78</xdr:row>
      <xdr:rowOff>26398</xdr:rowOff>
    </xdr:to>
    <xdr:sp macro="" textlink="">
      <xdr:nvSpPr>
        <xdr:cNvPr id="181" name="フローチャート: 判断 180"/>
        <xdr:cNvSpPr/>
      </xdr:nvSpPr>
      <xdr:spPr>
        <a:xfrm>
          <a:off x="4584700" y="1329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81783</xdr:rowOff>
    </xdr:from>
    <xdr:to>
      <xdr:col>19</xdr:col>
      <xdr:colOff>177800</xdr:colOff>
      <xdr:row>79</xdr:row>
      <xdr:rowOff>82338</xdr:rowOff>
    </xdr:to>
    <xdr:cxnSp macro="">
      <xdr:nvCxnSpPr>
        <xdr:cNvPr id="182" name="直線コネクタ 181"/>
        <xdr:cNvCxnSpPr/>
      </xdr:nvCxnSpPr>
      <xdr:spPr>
        <a:xfrm>
          <a:off x="2908300" y="13626333"/>
          <a:ext cx="889000" cy="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89063</xdr:rowOff>
    </xdr:from>
    <xdr:to>
      <xdr:col>20</xdr:col>
      <xdr:colOff>38100</xdr:colOff>
      <xdr:row>78</xdr:row>
      <xdr:rowOff>19213</xdr:rowOff>
    </xdr:to>
    <xdr:sp macro="" textlink="">
      <xdr:nvSpPr>
        <xdr:cNvPr id="183" name="フローチャート: 判断 182"/>
        <xdr:cNvSpPr/>
      </xdr:nvSpPr>
      <xdr:spPr>
        <a:xfrm>
          <a:off x="3746500" y="1329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35740</xdr:rowOff>
    </xdr:from>
    <xdr:ext cx="534377" cy="259045"/>
    <xdr:sp macro="" textlink="">
      <xdr:nvSpPr>
        <xdr:cNvPr id="184" name="テキスト ボックス 183"/>
        <xdr:cNvSpPr txBox="1"/>
      </xdr:nvSpPr>
      <xdr:spPr>
        <a:xfrm>
          <a:off x="3530111" y="13065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75692</xdr:rowOff>
    </xdr:from>
    <xdr:to>
      <xdr:col>15</xdr:col>
      <xdr:colOff>50800</xdr:colOff>
      <xdr:row>79</xdr:row>
      <xdr:rowOff>81783</xdr:rowOff>
    </xdr:to>
    <xdr:cxnSp macro="">
      <xdr:nvCxnSpPr>
        <xdr:cNvPr id="185" name="直線コネクタ 184"/>
        <xdr:cNvCxnSpPr/>
      </xdr:nvCxnSpPr>
      <xdr:spPr>
        <a:xfrm>
          <a:off x="2019300" y="13620242"/>
          <a:ext cx="889000" cy="6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148548</xdr:rowOff>
    </xdr:from>
    <xdr:to>
      <xdr:col>15</xdr:col>
      <xdr:colOff>101600</xdr:colOff>
      <xdr:row>78</xdr:row>
      <xdr:rowOff>78698</xdr:rowOff>
    </xdr:to>
    <xdr:sp macro="" textlink="">
      <xdr:nvSpPr>
        <xdr:cNvPr id="186" name="フローチャート: 判断 185"/>
        <xdr:cNvSpPr/>
      </xdr:nvSpPr>
      <xdr:spPr>
        <a:xfrm>
          <a:off x="2857500" y="13350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95225</xdr:rowOff>
    </xdr:from>
    <xdr:ext cx="534377" cy="259045"/>
    <xdr:sp macro="" textlink="">
      <xdr:nvSpPr>
        <xdr:cNvPr id="187" name="テキスト ボックス 186"/>
        <xdr:cNvSpPr txBox="1"/>
      </xdr:nvSpPr>
      <xdr:spPr>
        <a:xfrm>
          <a:off x="2641111" y="13125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64376</xdr:rowOff>
    </xdr:from>
    <xdr:to>
      <xdr:col>10</xdr:col>
      <xdr:colOff>114300</xdr:colOff>
      <xdr:row>79</xdr:row>
      <xdr:rowOff>75692</xdr:rowOff>
    </xdr:to>
    <xdr:cxnSp macro="">
      <xdr:nvCxnSpPr>
        <xdr:cNvPr id="188" name="直線コネクタ 187"/>
        <xdr:cNvCxnSpPr/>
      </xdr:nvCxnSpPr>
      <xdr:spPr>
        <a:xfrm>
          <a:off x="1130300" y="13608926"/>
          <a:ext cx="889000" cy="11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59982</xdr:rowOff>
    </xdr:from>
    <xdr:to>
      <xdr:col>10</xdr:col>
      <xdr:colOff>165100</xdr:colOff>
      <xdr:row>78</xdr:row>
      <xdr:rowOff>161582</xdr:rowOff>
    </xdr:to>
    <xdr:sp macro="" textlink="">
      <xdr:nvSpPr>
        <xdr:cNvPr id="189" name="フローチャート: 判断 188"/>
        <xdr:cNvSpPr/>
      </xdr:nvSpPr>
      <xdr:spPr>
        <a:xfrm>
          <a:off x="1968500" y="13433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6659</xdr:rowOff>
    </xdr:from>
    <xdr:ext cx="469744" cy="259045"/>
    <xdr:sp macro="" textlink="">
      <xdr:nvSpPr>
        <xdr:cNvPr id="190" name="テキスト ボックス 189"/>
        <xdr:cNvSpPr txBox="1"/>
      </xdr:nvSpPr>
      <xdr:spPr>
        <a:xfrm>
          <a:off x="1784428" y="13208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40404</xdr:rowOff>
    </xdr:from>
    <xdr:to>
      <xdr:col>6</xdr:col>
      <xdr:colOff>38100</xdr:colOff>
      <xdr:row>78</xdr:row>
      <xdr:rowOff>142004</xdr:rowOff>
    </xdr:to>
    <xdr:sp macro="" textlink="">
      <xdr:nvSpPr>
        <xdr:cNvPr id="191" name="フローチャート: 判断 190"/>
        <xdr:cNvSpPr/>
      </xdr:nvSpPr>
      <xdr:spPr>
        <a:xfrm>
          <a:off x="1079500" y="1341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158531</xdr:rowOff>
    </xdr:from>
    <xdr:ext cx="534377" cy="259045"/>
    <xdr:sp macro="" textlink="">
      <xdr:nvSpPr>
        <xdr:cNvPr id="192" name="テキスト ボックス 191"/>
        <xdr:cNvSpPr txBox="1"/>
      </xdr:nvSpPr>
      <xdr:spPr>
        <a:xfrm>
          <a:off x="863111" y="13188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18050</xdr:rowOff>
    </xdr:from>
    <xdr:to>
      <xdr:col>24</xdr:col>
      <xdr:colOff>114300</xdr:colOff>
      <xdr:row>79</xdr:row>
      <xdr:rowOff>119650</xdr:rowOff>
    </xdr:to>
    <xdr:sp macro="" textlink="">
      <xdr:nvSpPr>
        <xdr:cNvPr id="198" name="楕円 197"/>
        <xdr:cNvSpPr/>
      </xdr:nvSpPr>
      <xdr:spPr>
        <a:xfrm>
          <a:off x="4584700" y="1356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104427</xdr:rowOff>
    </xdr:from>
    <xdr:ext cx="469744" cy="259045"/>
    <xdr:sp macro="" textlink="">
      <xdr:nvSpPr>
        <xdr:cNvPr id="199" name="維持補修費該当値テキスト"/>
        <xdr:cNvSpPr txBox="1"/>
      </xdr:nvSpPr>
      <xdr:spPr>
        <a:xfrm>
          <a:off x="4686300" y="134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31538</xdr:rowOff>
    </xdr:from>
    <xdr:to>
      <xdr:col>20</xdr:col>
      <xdr:colOff>38100</xdr:colOff>
      <xdr:row>79</xdr:row>
      <xdr:rowOff>133138</xdr:rowOff>
    </xdr:to>
    <xdr:sp macro="" textlink="">
      <xdr:nvSpPr>
        <xdr:cNvPr id="200" name="楕円 199"/>
        <xdr:cNvSpPr/>
      </xdr:nvSpPr>
      <xdr:spPr>
        <a:xfrm>
          <a:off x="3746500" y="1357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124265</xdr:rowOff>
    </xdr:from>
    <xdr:ext cx="469744" cy="259045"/>
    <xdr:sp macro="" textlink="">
      <xdr:nvSpPr>
        <xdr:cNvPr id="201" name="テキスト ボックス 200"/>
        <xdr:cNvSpPr txBox="1"/>
      </xdr:nvSpPr>
      <xdr:spPr>
        <a:xfrm>
          <a:off x="3562428" y="1366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30983</xdr:rowOff>
    </xdr:from>
    <xdr:to>
      <xdr:col>15</xdr:col>
      <xdr:colOff>101600</xdr:colOff>
      <xdr:row>79</xdr:row>
      <xdr:rowOff>132583</xdr:rowOff>
    </xdr:to>
    <xdr:sp macro="" textlink="">
      <xdr:nvSpPr>
        <xdr:cNvPr id="202" name="楕円 201"/>
        <xdr:cNvSpPr/>
      </xdr:nvSpPr>
      <xdr:spPr>
        <a:xfrm>
          <a:off x="2857500" y="1357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123710</xdr:rowOff>
    </xdr:from>
    <xdr:ext cx="469744" cy="259045"/>
    <xdr:sp macro="" textlink="">
      <xdr:nvSpPr>
        <xdr:cNvPr id="203" name="テキスト ボックス 202"/>
        <xdr:cNvSpPr txBox="1"/>
      </xdr:nvSpPr>
      <xdr:spPr>
        <a:xfrm>
          <a:off x="2673428" y="13668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24892</xdr:rowOff>
    </xdr:from>
    <xdr:to>
      <xdr:col>10</xdr:col>
      <xdr:colOff>165100</xdr:colOff>
      <xdr:row>79</xdr:row>
      <xdr:rowOff>126492</xdr:rowOff>
    </xdr:to>
    <xdr:sp macro="" textlink="">
      <xdr:nvSpPr>
        <xdr:cNvPr id="204" name="楕円 203"/>
        <xdr:cNvSpPr/>
      </xdr:nvSpPr>
      <xdr:spPr>
        <a:xfrm>
          <a:off x="1968500" y="13569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117619</xdr:rowOff>
    </xdr:from>
    <xdr:ext cx="469744" cy="259045"/>
    <xdr:sp macro="" textlink="">
      <xdr:nvSpPr>
        <xdr:cNvPr id="205" name="テキスト ボックス 204"/>
        <xdr:cNvSpPr txBox="1"/>
      </xdr:nvSpPr>
      <xdr:spPr>
        <a:xfrm>
          <a:off x="1784428" y="13662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13576</xdr:rowOff>
    </xdr:from>
    <xdr:to>
      <xdr:col>6</xdr:col>
      <xdr:colOff>38100</xdr:colOff>
      <xdr:row>79</xdr:row>
      <xdr:rowOff>115176</xdr:rowOff>
    </xdr:to>
    <xdr:sp macro="" textlink="">
      <xdr:nvSpPr>
        <xdr:cNvPr id="206" name="楕円 205"/>
        <xdr:cNvSpPr/>
      </xdr:nvSpPr>
      <xdr:spPr>
        <a:xfrm>
          <a:off x="1079500" y="1355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106303</xdr:rowOff>
    </xdr:from>
    <xdr:ext cx="469744" cy="259045"/>
    <xdr:sp macro="" textlink="">
      <xdr:nvSpPr>
        <xdr:cNvPr id="207" name="テキスト ボックス 206"/>
        <xdr:cNvSpPr txBox="1"/>
      </xdr:nvSpPr>
      <xdr:spPr>
        <a:xfrm>
          <a:off x="895428" y="1365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150000</xdr:rowOff>
    </xdr:from>
    <xdr:to>
      <xdr:col>24</xdr:col>
      <xdr:colOff>62865</xdr:colOff>
      <xdr:row>98</xdr:row>
      <xdr:rowOff>14897</xdr:rowOff>
    </xdr:to>
    <xdr:cxnSp macro="">
      <xdr:nvCxnSpPr>
        <xdr:cNvPr id="232" name="直線コネクタ 231"/>
        <xdr:cNvCxnSpPr/>
      </xdr:nvCxnSpPr>
      <xdr:spPr>
        <a:xfrm flipV="1">
          <a:off x="4633595" y="15409050"/>
          <a:ext cx="1270" cy="14079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18724</xdr:rowOff>
    </xdr:from>
    <xdr:ext cx="534377" cy="259045"/>
    <xdr:sp macro="" textlink="">
      <xdr:nvSpPr>
        <xdr:cNvPr id="233" name="扶助費最小値テキスト"/>
        <xdr:cNvSpPr txBox="1"/>
      </xdr:nvSpPr>
      <xdr:spPr>
        <a:xfrm>
          <a:off x="4686300" y="16820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14897</xdr:rowOff>
    </xdr:from>
    <xdr:to>
      <xdr:col>24</xdr:col>
      <xdr:colOff>152400</xdr:colOff>
      <xdr:row>98</xdr:row>
      <xdr:rowOff>14897</xdr:rowOff>
    </xdr:to>
    <xdr:cxnSp macro="">
      <xdr:nvCxnSpPr>
        <xdr:cNvPr id="234" name="直線コネクタ 233"/>
        <xdr:cNvCxnSpPr/>
      </xdr:nvCxnSpPr>
      <xdr:spPr>
        <a:xfrm>
          <a:off x="4546600" y="16816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96677</xdr:rowOff>
    </xdr:from>
    <xdr:ext cx="599010" cy="259045"/>
    <xdr:sp macro="" textlink="">
      <xdr:nvSpPr>
        <xdr:cNvPr id="235" name="扶助費最大値テキスト"/>
        <xdr:cNvSpPr txBox="1"/>
      </xdr:nvSpPr>
      <xdr:spPr>
        <a:xfrm>
          <a:off x="4686300" y="15184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150000</xdr:rowOff>
    </xdr:from>
    <xdr:to>
      <xdr:col>24</xdr:col>
      <xdr:colOff>152400</xdr:colOff>
      <xdr:row>89</xdr:row>
      <xdr:rowOff>150000</xdr:rowOff>
    </xdr:to>
    <xdr:cxnSp macro="">
      <xdr:nvCxnSpPr>
        <xdr:cNvPr id="236" name="直線コネクタ 235"/>
        <xdr:cNvCxnSpPr/>
      </xdr:nvCxnSpPr>
      <xdr:spPr>
        <a:xfrm>
          <a:off x="4546600" y="1540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85801</xdr:rowOff>
    </xdr:from>
    <xdr:to>
      <xdr:col>24</xdr:col>
      <xdr:colOff>63500</xdr:colOff>
      <xdr:row>95</xdr:row>
      <xdr:rowOff>118504</xdr:rowOff>
    </xdr:to>
    <xdr:cxnSp macro="">
      <xdr:nvCxnSpPr>
        <xdr:cNvPr id="237" name="直線コネクタ 236"/>
        <xdr:cNvCxnSpPr/>
      </xdr:nvCxnSpPr>
      <xdr:spPr>
        <a:xfrm>
          <a:off x="3797300" y="16202101"/>
          <a:ext cx="838200" cy="204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124565</xdr:rowOff>
    </xdr:from>
    <xdr:ext cx="534377" cy="259045"/>
    <xdr:sp macro="" textlink="">
      <xdr:nvSpPr>
        <xdr:cNvPr id="238" name="扶助費平均値テキスト"/>
        <xdr:cNvSpPr txBox="1"/>
      </xdr:nvSpPr>
      <xdr:spPr>
        <a:xfrm>
          <a:off x="4686300" y="164123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146138</xdr:rowOff>
    </xdr:from>
    <xdr:to>
      <xdr:col>24</xdr:col>
      <xdr:colOff>114300</xdr:colOff>
      <xdr:row>96</xdr:row>
      <xdr:rowOff>76288</xdr:rowOff>
    </xdr:to>
    <xdr:sp macro="" textlink="">
      <xdr:nvSpPr>
        <xdr:cNvPr id="239" name="フローチャート: 判断 238"/>
        <xdr:cNvSpPr/>
      </xdr:nvSpPr>
      <xdr:spPr>
        <a:xfrm>
          <a:off x="4584700" y="1643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85801</xdr:rowOff>
    </xdr:from>
    <xdr:to>
      <xdr:col>19</xdr:col>
      <xdr:colOff>177800</xdr:colOff>
      <xdr:row>96</xdr:row>
      <xdr:rowOff>61595</xdr:rowOff>
    </xdr:to>
    <xdr:cxnSp macro="">
      <xdr:nvCxnSpPr>
        <xdr:cNvPr id="240" name="直線コネクタ 239"/>
        <xdr:cNvCxnSpPr/>
      </xdr:nvCxnSpPr>
      <xdr:spPr>
        <a:xfrm flipV="1">
          <a:off x="2908300" y="16202101"/>
          <a:ext cx="889000" cy="31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12078</xdr:rowOff>
    </xdr:from>
    <xdr:to>
      <xdr:col>20</xdr:col>
      <xdr:colOff>38100</xdr:colOff>
      <xdr:row>95</xdr:row>
      <xdr:rowOff>113678</xdr:rowOff>
    </xdr:to>
    <xdr:sp macro="" textlink="">
      <xdr:nvSpPr>
        <xdr:cNvPr id="241" name="フローチャート: 判断 240"/>
        <xdr:cNvSpPr/>
      </xdr:nvSpPr>
      <xdr:spPr>
        <a:xfrm>
          <a:off x="3746500" y="1629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104805</xdr:rowOff>
    </xdr:from>
    <xdr:ext cx="534377" cy="259045"/>
    <xdr:sp macro="" textlink="">
      <xdr:nvSpPr>
        <xdr:cNvPr id="242" name="テキスト ボックス 241"/>
        <xdr:cNvSpPr txBox="1"/>
      </xdr:nvSpPr>
      <xdr:spPr>
        <a:xfrm>
          <a:off x="3530111" y="16392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61595</xdr:rowOff>
    </xdr:from>
    <xdr:to>
      <xdr:col>15</xdr:col>
      <xdr:colOff>50800</xdr:colOff>
      <xdr:row>96</xdr:row>
      <xdr:rowOff>98134</xdr:rowOff>
    </xdr:to>
    <xdr:cxnSp macro="">
      <xdr:nvCxnSpPr>
        <xdr:cNvPr id="243" name="直線コネクタ 242"/>
        <xdr:cNvCxnSpPr/>
      </xdr:nvCxnSpPr>
      <xdr:spPr>
        <a:xfrm flipV="1">
          <a:off x="2019300" y="16520795"/>
          <a:ext cx="889000" cy="36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101994</xdr:rowOff>
    </xdr:from>
    <xdr:to>
      <xdr:col>15</xdr:col>
      <xdr:colOff>101600</xdr:colOff>
      <xdr:row>97</xdr:row>
      <xdr:rowOff>32144</xdr:rowOff>
    </xdr:to>
    <xdr:sp macro="" textlink="">
      <xdr:nvSpPr>
        <xdr:cNvPr id="244" name="フローチャート: 判断 243"/>
        <xdr:cNvSpPr/>
      </xdr:nvSpPr>
      <xdr:spPr>
        <a:xfrm>
          <a:off x="2857500" y="16561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23271</xdr:rowOff>
    </xdr:from>
    <xdr:ext cx="534377" cy="259045"/>
    <xdr:sp macro="" textlink="">
      <xdr:nvSpPr>
        <xdr:cNvPr id="245" name="テキスト ボックス 244"/>
        <xdr:cNvSpPr txBox="1"/>
      </xdr:nvSpPr>
      <xdr:spPr>
        <a:xfrm>
          <a:off x="2641111" y="1665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98134</xdr:rowOff>
    </xdr:from>
    <xdr:to>
      <xdr:col>10</xdr:col>
      <xdr:colOff>114300</xdr:colOff>
      <xdr:row>96</xdr:row>
      <xdr:rowOff>123025</xdr:rowOff>
    </xdr:to>
    <xdr:cxnSp macro="">
      <xdr:nvCxnSpPr>
        <xdr:cNvPr id="246" name="直線コネクタ 245"/>
        <xdr:cNvCxnSpPr/>
      </xdr:nvCxnSpPr>
      <xdr:spPr>
        <a:xfrm flipV="1">
          <a:off x="1130300" y="16557334"/>
          <a:ext cx="889000" cy="24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132601</xdr:rowOff>
    </xdr:from>
    <xdr:to>
      <xdr:col>10</xdr:col>
      <xdr:colOff>165100</xdr:colOff>
      <xdr:row>97</xdr:row>
      <xdr:rowOff>62751</xdr:rowOff>
    </xdr:to>
    <xdr:sp macro="" textlink="">
      <xdr:nvSpPr>
        <xdr:cNvPr id="247" name="フローチャート: 判断 246"/>
        <xdr:cNvSpPr/>
      </xdr:nvSpPr>
      <xdr:spPr>
        <a:xfrm>
          <a:off x="1968500" y="1659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53878</xdr:rowOff>
    </xdr:from>
    <xdr:ext cx="534377" cy="259045"/>
    <xdr:sp macro="" textlink="">
      <xdr:nvSpPr>
        <xdr:cNvPr id="248" name="テキスト ボックス 247"/>
        <xdr:cNvSpPr txBox="1"/>
      </xdr:nvSpPr>
      <xdr:spPr>
        <a:xfrm>
          <a:off x="1752111" y="1668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142278</xdr:rowOff>
    </xdr:from>
    <xdr:to>
      <xdr:col>6</xdr:col>
      <xdr:colOff>38100</xdr:colOff>
      <xdr:row>97</xdr:row>
      <xdr:rowOff>72428</xdr:rowOff>
    </xdr:to>
    <xdr:sp macro="" textlink="">
      <xdr:nvSpPr>
        <xdr:cNvPr id="249" name="フローチャート: 判断 248"/>
        <xdr:cNvSpPr/>
      </xdr:nvSpPr>
      <xdr:spPr>
        <a:xfrm>
          <a:off x="1079500" y="1660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63555</xdr:rowOff>
    </xdr:from>
    <xdr:ext cx="534377" cy="259045"/>
    <xdr:sp macro="" textlink="">
      <xdr:nvSpPr>
        <xdr:cNvPr id="250" name="テキスト ボックス 249"/>
        <xdr:cNvSpPr txBox="1"/>
      </xdr:nvSpPr>
      <xdr:spPr>
        <a:xfrm>
          <a:off x="863111" y="1669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67704</xdr:rowOff>
    </xdr:from>
    <xdr:to>
      <xdr:col>24</xdr:col>
      <xdr:colOff>114300</xdr:colOff>
      <xdr:row>95</xdr:row>
      <xdr:rowOff>169304</xdr:rowOff>
    </xdr:to>
    <xdr:sp macro="" textlink="">
      <xdr:nvSpPr>
        <xdr:cNvPr id="256" name="楕円 255"/>
        <xdr:cNvSpPr/>
      </xdr:nvSpPr>
      <xdr:spPr>
        <a:xfrm>
          <a:off x="4584700" y="1635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90581</xdr:rowOff>
    </xdr:from>
    <xdr:ext cx="534377" cy="259045"/>
    <xdr:sp macro="" textlink="">
      <xdr:nvSpPr>
        <xdr:cNvPr id="257" name="扶助費該当値テキスト"/>
        <xdr:cNvSpPr txBox="1"/>
      </xdr:nvSpPr>
      <xdr:spPr>
        <a:xfrm>
          <a:off x="4686300" y="16206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35001</xdr:rowOff>
    </xdr:from>
    <xdr:to>
      <xdr:col>20</xdr:col>
      <xdr:colOff>38100</xdr:colOff>
      <xdr:row>94</xdr:row>
      <xdr:rowOff>136601</xdr:rowOff>
    </xdr:to>
    <xdr:sp macro="" textlink="">
      <xdr:nvSpPr>
        <xdr:cNvPr id="258" name="楕円 257"/>
        <xdr:cNvSpPr/>
      </xdr:nvSpPr>
      <xdr:spPr>
        <a:xfrm>
          <a:off x="3746500" y="1615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153128</xdr:rowOff>
    </xdr:from>
    <xdr:ext cx="534377" cy="259045"/>
    <xdr:sp macro="" textlink="">
      <xdr:nvSpPr>
        <xdr:cNvPr id="259" name="テキスト ボックス 258"/>
        <xdr:cNvSpPr txBox="1"/>
      </xdr:nvSpPr>
      <xdr:spPr>
        <a:xfrm>
          <a:off x="3530111" y="15926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10795</xdr:rowOff>
    </xdr:from>
    <xdr:to>
      <xdr:col>15</xdr:col>
      <xdr:colOff>101600</xdr:colOff>
      <xdr:row>96</xdr:row>
      <xdr:rowOff>112395</xdr:rowOff>
    </xdr:to>
    <xdr:sp macro="" textlink="">
      <xdr:nvSpPr>
        <xdr:cNvPr id="260" name="楕円 259"/>
        <xdr:cNvSpPr/>
      </xdr:nvSpPr>
      <xdr:spPr>
        <a:xfrm>
          <a:off x="2857500" y="1646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128922</xdr:rowOff>
    </xdr:from>
    <xdr:ext cx="534377" cy="259045"/>
    <xdr:sp macro="" textlink="">
      <xdr:nvSpPr>
        <xdr:cNvPr id="261" name="テキスト ボックス 260"/>
        <xdr:cNvSpPr txBox="1"/>
      </xdr:nvSpPr>
      <xdr:spPr>
        <a:xfrm>
          <a:off x="2641111" y="16245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47334</xdr:rowOff>
    </xdr:from>
    <xdr:to>
      <xdr:col>10</xdr:col>
      <xdr:colOff>165100</xdr:colOff>
      <xdr:row>96</xdr:row>
      <xdr:rowOff>148934</xdr:rowOff>
    </xdr:to>
    <xdr:sp macro="" textlink="">
      <xdr:nvSpPr>
        <xdr:cNvPr id="262" name="楕円 261"/>
        <xdr:cNvSpPr/>
      </xdr:nvSpPr>
      <xdr:spPr>
        <a:xfrm>
          <a:off x="1968500" y="16506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165461</xdr:rowOff>
    </xdr:from>
    <xdr:ext cx="534377" cy="259045"/>
    <xdr:sp macro="" textlink="">
      <xdr:nvSpPr>
        <xdr:cNvPr id="263" name="テキスト ボックス 262"/>
        <xdr:cNvSpPr txBox="1"/>
      </xdr:nvSpPr>
      <xdr:spPr>
        <a:xfrm>
          <a:off x="1752111" y="16281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72225</xdr:rowOff>
    </xdr:from>
    <xdr:to>
      <xdr:col>6</xdr:col>
      <xdr:colOff>38100</xdr:colOff>
      <xdr:row>97</xdr:row>
      <xdr:rowOff>2375</xdr:rowOff>
    </xdr:to>
    <xdr:sp macro="" textlink="">
      <xdr:nvSpPr>
        <xdr:cNvPr id="264" name="楕円 263"/>
        <xdr:cNvSpPr/>
      </xdr:nvSpPr>
      <xdr:spPr>
        <a:xfrm>
          <a:off x="1079500" y="1653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18902</xdr:rowOff>
    </xdr:from>
    <xdr:ext cx="534377" cy="259045"/>
    <xdr:sp macro="" textlink="">
      <xdr:nvSpPr>
        <xdr:cNvPr id="265" name="テキスト ボックス 264"/>
        <xdr:cNvSpPr txBox="1"/>
      </xdr:nvSpPr>
      <xdr:spPr>
        <a:xfrm>
          <a:off x="863111" y="1630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9" name="テキスト ボックス 278"/>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1" name="テキスト ボックス 280"/>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3" name="テキスト ボックス 282"/>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164384</xdr:rowOff>
    </xdr:from>
    <xdr:to>
      <xdr:col>54</xdr:col>
      <xdr:colOff>189865</xdr:colOff>
      <xdr:row>37</xdr:row>
      <xdr:rowOff>2581</xdr:rowOff>
    </xdr:to>
    <xdr:cxnSp macro="">
      <xdr:nvCxnSpPr>
        <xdr:cNvPr id="287" name="直線コネクタ 286"/>
        <xdr:cNvCxnSpPr/>
      </xdr:nvCxnSpPr>
      <xdr:spPr>
        <a:xfrm flipV="1">
          <a:off x="10475595" y="5307884"/>
          <a:ext cx="1270" cy="1038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6408</xdr:rowOff>
    </xdr:from>
    <xdr:ext cx="534377" cy="259045"/>
    <xdr:sp macro="" textlink="">
      <xdr:nvSpPr>
        <xdr:cNvPr id="288" name="補助費等最小値テキスト"/>
        <xdr:cNvSpPr txBox="1"/>
      </xdr:nvSpPr>
      <xdr:spPr>
        <a:xfrm>
          <a:off x="10528300" y="6350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2581</xdr:rowOff>
    </xdr:from>
    <xdr:to>
      <xdr:col>55</xdr:col>
      <xdr:colOff>88900</xdr:colOff>
      <xdr:row>37</xdr:row>
      <xdr:rowOff>2581</xdr:rowOff>
    </xdr:to>
    <xdr:cxnSp macro="">
      <xdr:nvCxnSpPr>
        <xdr:cNvPr id="289" name="直線コネクタ 288"/>
        <xdr:cNvCxnSpPr/>
      </xdr:nvCxnSpPr>
      <xdr:spPr>
        <a:xfrm>
          <a:off x="10388600" y="6346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111061</xdr:rowOff>
    </xdr:from>
    <xdr:ext cx="599010" cy="259045"/>
    <xdr:sp macro="" textlink="">
      <xdr:nvSpPr>
        <xdr:cNvPr id="290" name="補助費等最大値テキスト"/>
        <xdr:cNvSpPr txBox="1"/>
      </xdr:nvSpPr>
      <xdr:spPr>
        <a:xfrm>
          <a:off x="10528300" y="5083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164384</xdr:rowOff>
    </xdr:from>
    <xdr:to>
      <xdr:col>55</xdr:col>
      <xdr:colOff>88900</xdr:colOff>
      <xdr:row>30</xdr:row>
      <xdr:rowOff>164384</xdr:rowOff>
    </xdr:to>
    <xdr:cxnSp macro="">
      <xdr:nvCxnSpPr>
        <xdr:cNvPr id="291" name="直線コネクタ 290"/>
        <xdr:cNvCxnSpPr/>
      </xdr:nvCxnSpPr>
      <xdr:spPr>
        <a:xfrm>
          <a:off x="10388600" y="5307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155341</xdr:rowOff>
    </xdr:from>
    <xdr:to>
      <xdr:col>55</xdr:col>
      <xdr:colOff>0</xdr:colOff>
      <xdr:row>37</xdr:row>
      <xdr:rowOff>65035</xdr:rowOff>
    </xdr:to>
    <xdr:cxnSp macro="">
      <xdr:nvCxnSpPr>
        <xdr:cNvPr id="292" name="直線コネクタ 291"/>
        <xdr:cNvCxnSpPr/>
      </xdr:nvCxnSpPr>
      <xdr:spPr>
        <a:xfrm flipV="1">
          <a:off x="9639300" y="6327541"/>
          <a:ext cx="838200" cy="8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145715</xdr:rowOff>
    </xdr:from>
    <xdr:ext cx="599010" cy="259045"/>
    <xdr:sp macro="" textlink="">
      <xdr:nvSpPr>
        <xdr:cNvPr id="293" name="補助費等平均値テキスト"/>
        <xdr:cNvSpPr txBox="1"/>
      </xdr:nvSpPr>
      <xdr:spPr>
        <a:xfrm>
          <a:off x="10528300" y="58035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122838</xdr:rowOff>
    </xdr:from>
    <xdr:to>
      <xdr:col>55</xdr:col>
      <xdr:colOff>50800</xdr:colOff>
      <xdr:row>35</xdr:row>
      <xdr:rowOff>52988</xdr:rowOff>
    </xdr:to>
    <xdr:sp macro="" textlink="">
      <xdr:nvSpPr>
        <xdr:cNvPr id="294" name="フローチャート: 判断 293"/>
        <xdr:cNvSpPr/>
      </xdr:nvSpPr>
      <xdr:spPr>
        <a:xfrm>
          <a:off x="10426700" y="5952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93564</xdr:rowOff>
    </xdr:from>
    <xdr:to>
      <xdr:col>50</xdr:col>
      <xdr:colOff>114300</xdr:colOff>
      <xdr:row>37</xdr:row>
      <xdr:rowOff>65035</xdr:rowOff>
    </xdr:to>
    <xdr:cxnSp macro="">
      <xdr:nvCxnSpPr>
        <xdr:cNvPr id="295" name="直線コネクタ 294"/>
        <xdr:cNvCxnSpPr/>
      </xdr:nvCxnSpPr>
      <xdr:spPr>
        <a:xfrm>
          <a:off x="8750300" y="5922864"/>
          <a:ext cx="889000" cy="485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167872</xdr:rowOff>
    </xdr:from>
    <xdr:to>
      <xdr:col>50</xdr:col>
      <xdr:colOff>165100</xdr:colOff>
      <xdr:row>35</xdr:row>
      <xdr:rowOff>98022</xdr:rowOff>
    </xdr:to>
    <xdr:sp macro="" textlink="">
      <xdr:nvSpPr>
        <xdr:cNvPr id="296" name="フローチャート: 判断 295"/>
        <xdr:cNvSpPr/>
      </xdr:nvSpPr>
      <xdr:spPr>
        <a:xfrm>
          <a:off x="9588500" y="599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114549</xdr:rowOff>
    </xdr:from>
    <xdr:ext cx="599010" cy="259045"/>
    <xdr:sp macro="" textlink="">
      <xdr:nvSpPr>
        <xdr:cNvPr id="297" name="テキスト ボックス 296"/>
        <xdr:cNvSpPr txBox="1"/>
      </xdr:nvSpPr>
      <xdr:spPr>
        <a:xfrm>
          <a:off x="9339795" y="5772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93564</xdr:rowOff>
    </xdr:from>
    <xdr:to>
      <xdr:col>45</xdr:col>
      <xdr:colOff>177800</xdr:colOff>
      <xdr:row>37</xdr:row>
      <xdr:rowOff>54099</xdr:rowOff>
    </xdr:to>
    <xdr:cxnSp macro="">
      <xdr:nvCxnSpPr>
        <xdr:cNvPr id="298" name="直線コネクタ 297"/>
        <xdr:cNvCxnSpPr/>
      </xdr:nvCxnSpPr>
      <xdr:spPr>
        <a:xfrm flipV="1">
          <a:off x="7861300" y="5922864"/>
          <a:ext cx="889000" cy="47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38105</xdr:rowOff>
    </xdr:from>
    <xdr:to>
      <xdr:col>46</xdr:col>
      <xdr:colOff>38100</xdr:colOff>
      <xdr:row>32</xdr:row>
      <xdr:rowOff>139705</xdr:rowOff>
    </xdr:to>
    <xdr:sp macro="" textlink="">
      <xdr:nvSpPr>
        <xdr:cNvPr id="299" name="フローチャート: 判断 298"/>
        <xdr:cNvSpPr/>
      </xdr:nvSpPr>
      <xdr:spPr>
        <a:xfrm>
          <a:off x="8699500" y="552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156232</xdr:rowOff>
    </xdr:from>
    <xdr:ext cx="599010" cy="259045"/>
    <xdr:sp macro="" textlink="">
      <xdr:nvSpPr>
        <xdr:cNvPr id="300" name="テキスト ボックス 299"/>
        <xdr:cNvSpPr txBox="1"/>
      </xdr:nvSpPr>
      <xdr:spPr>
        <a:xfrm>
          <a:off x="8450795" y="5299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54099</xdr:rowOff>
    </xdr:from>
    <xdr:to>
      <xdr:col>41</xdr:col>
      <xdr:colOff>50800</xdr:colOff>
      <xdr:row>37</xdr:row>
      <xdr:rowOff>101432</xdr:rowOff>
    </xdr:to>
    <xdr:cxnSp macro="">
      <xdr:nvCxnSpPr>
        <xdr:cNvPr id="301" name="直線コネクタ 300"/>
        <xdr:cNvCxnSpPr/>
      </xdr:nvCxnSpPr>
      <xdr:spPr>
        <a:xfrm flipV="1">
          <a:off x="6972300" y="6397749"/>
          <a:ext cx="889000" cy="47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143920</xdr:rowOff>
    </xdr:from>
    <xdr:to>
      <xdr:col>41</xdr:col>
      <xdr:colOff>101600</xdr:colOff>
      <xdr:row>36</xdr:row>
      <xdr:rowOff>74070</xdr:rowOff>
    </xdr:to>
    <xdr:sp macro="" textlink="">
      <xdr:nvSpPr>
        <xdr:cNvPr id="302" name="フローチャート: 判断 301"/>
        <xdr:cNvSpPr/>
      </xdr:nvSpPr>
      <xdr:spPr>
        <a:xfrm>
          <a:off x="7810500" y="614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90597</xdr:rowOff>
    </xdr:from>
    <xdr:ext cx="599010" cy="259045"/>
    <xdr:sp macro="" textlink="">
      <xdr:nvSpPr>
        <xdr:cNvPr id="303" name="テキスト ボックス 302"/>
        <xdr:cNvSpPr txBox="1"/>
      </xdr:nvSpPr>
      <xdr:spPr>
        <a:xfrm>
          <a:off x="7561795" y="5919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155349</xdr:rowOff>
    </xdr:from>
    <xdr:to>
      <xdr:col>36</xdr:col>
      <xdr:colOff>165100</xdr:colOff>
      <xdr:row>36</xdr:row>
      <xdr:rowOff>85499</xdr:rowOff>
    </xdr:to>
    <xdr:sp macro="" textlink="">
      <xdr:nvSpPr>
        <xdr:cNvPr id="304" name="フローチャート: 判断 303"/>
        <xdr:cNvSpPr/>
      </xdr:nvSpPr>
      <xdr:spPr>
        <a:xfrm>
          <a:off x="6921500" y="615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102026</xdr:rowOff>
    </xdr:from>
    <xdr:ext cx="534377" cy="259045"/>
    <xdr:sp macro="" textlink="">
      <xdr:nvSpPr>
        <xdr:cNvPr id="305" name="テキスト ボックス 304"/>
        <xdr:cNvSpPr txBox="1"/>
      </xdr:nvSpPr>
      <xdr:spPr>
        <a:xfrm>
          <a:off x="6705111" y="593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104541</xdr:rowOff>
    </xdr:from>
    <xdr:to>
      <xdr:col>55</xdr:col>
      <xdr:colOff>50800</xdr:colOff>
      <xdr:row>37</xdr:row>
      <xdr:rowOff>34691</xdr:rowOff>
    </xdr:to>
    <xdr:sp macro="" textlink="">
      <xdr:nvSpPr>
        <xdr:cNvPr id="311" name="楕円 310"/>
        <xdr:cNvSpPr/>
      </xdr:nvSpPr>
      <xdr:spPr>
        <a:xfrm>
          <a:off x="10426700" y="6276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19468</xdr:rowOff>
    </xdr:from>
    <xdr:ext cx="534377" cy="259045"/>
    <xdr:sp macro="" textlink="">
      <xdr:nvSpPr>
        <xdr:cNvPr id="312" name="補助費等該当値テキスト"/>
        <xdr:cNvSpPr txBox="1"/>
      </xdr:nvSpPr>
      <xdr:spPr>
        <a:xfrm>
          <a:off x="10528300" y="6191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14235</xdr:rowOff>
    </xdr:from>
    <xdr:to>
      <xdr:col>50</xdr:col>
      <xdr:colOff>165100</xdr:colOff>
      <xdr:row>37</xdr:row>
      <xdr:rowOff>115835</xdr:rowOff>
    </xdr:to>
    <xdr:sp macro="" textlink="">
      <xdr:nvSpPr>
        <xdr:cNvPr id="313" name="楕円 312"/>
        <xdr:cNvSpPr/>
      </xdr:nvSpPr>
      <xdr:spPr>
        <a:xfrm>
          <a:off x="9588500" y="635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106962</xdr:rowOff>
    </xdr:from>
    <xdr:ext cx="534377" cy="259045"/>
    <xdr:sp macro="" textlink="">
      <xdr:nvSpPr>
        <xdr:cNvPr id="314" name="テキスト ボックス 313"/>
        <xdr:cNvSpPr txBox="1"/>
      </xdr:nvSpPr>
      <xdr:spPr>
        <a:xfrm>
          <a:off x="9372111" y="6450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42764</xdr:rowOff>
    </xdr:from>
    <xdr:to>
      <xdr:col>46</xdr:col>
      <xdr:colOff>38100</xdr:colOff>
      <xdr:row>34</xdr:row>
      <xdr:rowOff>144364</xdr:rowOff>
    </xdr:to>
    <xdr:sp macro="" textlink="">
      <xdr:nvSpPr>
        <xdr:cNvPr id="315" name="楕円 314"/>
        <xdr:cNvSpPr/>
      </xdr:nvSpPr>
      <xdr:spPr>
        <a:xfrm>
          <a:off x="8699500" y="5872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135491</xdr:rowOff>
    </xdr:from>
    <xdr:ext cx="599010" cy="259045"/>
    <xdr:sp macro="" textlink="">
      <xdr:nvSpPr>
        <xdr:cNvPr id="316" name="テキスト ボックス 315"/>
        <xdr:cNvSpPr txBox="1"/>
      </xdr:nvSpPr>
      <xdr:spPr>
        <a:xfrm>
          <a:off x="8450795" y="5964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3299</xdr:rowOff>
    </xdr:from>
    <xdr:to>
      <xdr:col>41</xdr:col>
      <xdr:colOff>101600</xdr:colOff>
      <xdr:row>37</xdr:row>
      <xdr:rowOff>104899</xdr:rowOff>
    </xdr:to>
    <xdr:sp macro="" textlink="">
      <xdr:nvSpPr>
        <xdr:cNvPr id="317" name="楕円 316"/>
        <xdr:cNvSpPr/>
      </xdr:nvSpPr>
      <xdr:spPr>
        <a:xfrm>
          <a:off x="7810500" y="634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96026</xdr:rowOff>
    </xdr:from>
    <xdr:ext cx="534377" cy="259045"/>
    <xdr:sp macro="" textlink="">
      <xdr:nvSpPr>
        <xdr:cNvPr id="318" name="テキスト ボックス 317"/>
        <xdr:cNvSpPr txBox="1"/>
      </xdr:nvSpPr>
      <xdr:spPr>
        <a:xfrm>
          <a:off x="7594111" y="643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50632</xdr:rowOff>
    </xdr:from>
    <xdr:to>
      <xdr:col>36</xdr:col>
      <xdr:colOff>165100</xdr:colOff>
      <xdr:row>37</xdr:row>
      <xdr:rowOff>152232</xdr:rowOff>
    </xdr:to>
    <xdr:sp macro="" textlink="">
      <xdr:nvSpPr>
        <xdr:cNvPr id="319" name="楕円 318"/>
        <xdr:cNvSpPr/>
      </xdr:nvSpPr>
      <xdr:spPr>
        <a:xfrm>
          <a:off x="6921500" y="639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143360</xdr:rowOff>
    </xdr:from>
    <xdr:ext cx="534377" cy="259045"/>
    <xdr:sp macro="" textlink="">
      <xdr:nvSpPr>
        <xdr:cNvPr id="320" name="テキスト ボックス 319"/>
        <xdr:cNvSpPr txBox="1"/>
      </xdr:nvSpPr>
      <xdr:spPr>
        <a:xfrm>
          <a:off x="6705111" y="648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42060</xdr:rowOff>
    </xdr:from>
    <xdr:to>
      <xdr:col>54</xdr:col>
      <xdr:colOff>189865</xdr:colOff>
      <xdr:row>59</xdr:row>
      <xdr:rowOff>68671</xdr:rowOff>
    </xdr:to>
    <xdr:cxnSp macro="">
      <xdr:nvCxnSpPr>
        <xdr:cNvPr id="346" name="直線コネクタ 345"/>
        <xdr:cNvCxnSpPr/>
      </xdr:nvCxnSpPr>
      <xdr:spPr>
        <a:xfrm flipV="1">
          <a:off x="10475595" y="8786010"/>
          <a:ext cx="1270" cy="1398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72498</xdr:rowOff>
    </xdr:from>
    <xdr:ext cx="534377" cy="259045"/>
    <xdr:sp macro="" textlink="">
      <xdr:nvSpPr>
        <xdr:cNvPr id="347" name="普通建設事業費最小値テキスト"/>
        <xdr:cNvSpPr txBox="1"/>
      </xdr:nvSpPr>
      <xdr:spPr>
        <a:xfrm>
          <a:off x="10528300" y="10188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68671</xdr:rowOff>
    </xdr:from>
    <xdr:to>
      <xdr:col>55</xdr:col>
      <xdr:colOff>88900</xdr:colOff>
      <xdr:row>59</xdr:row>
      <xdr:rowOff>68671</xdr:rowOff>
    </xdr:to>
    <xdr:cxnSp macro="">
      <xdr:nvCxnSpPr>
        <xdr:cNvPr id="348" name="直線コネクタ 347"/>
        <xdr:cNvCxnSpPr/>
      </xdr:nvCxnSpPr>
      <xdr:spPr>
        <a:xfrm>
          <a:off x="10388600" y="10184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160187</xdr:rowOff>
    </xdr:from>
    <xdr:ext cx="599010" cy="259045"/>
    <xdr:sp macro="" textlink="">
      <xdr:nvSpPr>
        <xdr:cNvPr id="349" name="普通建設事業費最大値テキスト"/>
        <xdr:cNvSpPr txBox="1"/>
      </xdr:nvSpPr>
      <xdr:spPr>
        <a:xfrm>
          <a:off x="10528300" y="8561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42060</xdr:rowOff>
    </xdr:from>
    <xdr:to>
      <xdr:col>55</xdr:col>
      <xdr:colOff>88900</xdr:colOff>
      <xdr:row>51</xdr:row>
      <xdr:rowOff>42060</xdr:rowOff>
    </xdr:to>
    <xdr:cxnSp macro="">
      <xdr:nvCxnSpPr>
        <xdr:cNvPr id="350" name="直線コネクタ 349"/>
        <xdr:cNvCxnSpPr/>
      </xdr:nvCxnSpPr>
      <xdr:spPr>
        <a:xfrm>
          <a:off x="10388600" y="8786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11040</xdr:rowOff>
    </xdr:from>
    <xdr:to>
      <xdr:col>55</xdr:col>
      <xdr:colOff>0</xdr:colOff>
      <xdr:row>59</xdr:row>
      <xdr:rowOff>14347</xdr:rowOff>
    </xdr:to>
    <xdr:cxnSp macro="">
      <xdr:nvCxnSpPr>
        <xdr:cNvPr id="351" name="直線コネクタ 350"/>
        <xdr:cNvCxnSpPr/>
      </xdr:nvCxnSpPr>
      <xdr:spPr>
        <a:xfrm flipV="1">
          <a:off x="9639300" y="10126590"/>
          <a:ext cx="838200" cy="3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60107</xdr:rowOff>
    </xdr:from>
    <xdr:ext cx="599010" cy="259045"/>
    <xdr:sp macro="" textlink="">
      <xdr:nvSpPr>
        <xdr:cNvPr id="352" name="普通建設事業費平均値テキスト"/>
        <xdr:cNvSpPr txBox="1"/>
      </xdr:nvSpPr>
      <xdr:spPr>
        <a:xfrm>
          <a:off x="10528300" y="9832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37230</xdr:rowOff>
    </xdr:from>
    <xdr:to>
      <xdr:col>55</xdr:col>
      <xdr:colOff>50800</xdr:colOff>
      <xdr:row>58</xdr:row>
      <xdr:rowOff>138830</xdr:rowOff>
    </xdr:to>
    <xdr:sp macro="" textlink="">
      <xdr:nvSpPr>
        <xdr:cNvPr id="353" name="フローチャート: 判断 352"/>
        <xdr:cNvSpPr/>
      </xdr:nvSpPr>
      <xdr:spPr>
        <a:xfrm>
          <a:off x="10426700" y="998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14347</xdr:rowOff>
    </xdr:from>
    <xdr:to>
      <xdr:col>50</xdr:col>
      <xdr:colOff>114300</xdr:colOff>
      <xdr:row>59</xdr:row>
      <xdr:rowOff>33301</xdr:rowOff>
    </xdr:to>
    <xdr:cxnSp macro="">
      <xdr:nvCxnSpPr>
        <xdr:cNvPr id="354" name="直線コネクタ 353"/>
        <xdr:cNvCxnSpPr/>
      </xdr:nvCxnSpPr>
      <xdr:spPr>
        <a:xfrm flipV="1">
          <a:off x="8750300" y="10129897"/>
          <a:ext cx="889000" cy="18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20232</xdr:rowOff>
    </xdr:from>
    <xdr:to>
      <xdr:col>50</xdr:col>
      <xdr:colOff>165100</xdr:colOff>
      <xdr:row>58</xdr:row>
      <xdr:rowOff>121832</xdr:rowOff>
    </xdr:to>
    <xdr:sp macro="" textlink="">
      <xdr:nvSpPr>
        <xdr:cNvPr id="355" name="フローチャート: 判断 354"/>
        <xdr:cNvSpPr/>
      </xdr:nvSpPr>
      <xdr:spPr>
        <a:xfrm>
          <a:off x="9588500" y="9964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138359</xdr:rowOff>
    </xdr:from>
    <xdr:ext cx="599010" cy="259045"/>
    <xdr:sp macro="" textlink="">
      <xdr:nvSpPr>
        <xdr:cNvPr id="356" name="テキスト ボックス 355"/>
        <xdr:cNvSpPr txBox="1"/>
      </xdr:nvSpPr>
      <xdr:spPr>
        <a:xfrm>
          <a:off x="9339795" y="9739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32324</xdr:rowOff>
    </xdr:from>
    <xdr:to>
      <xdr:col>45</xdr:col>
      <xdr:colOff>177800</xdr:colOff>
      <xdr:row>59</xdr:row>
      <xdr:rowOff>33301</xdr:rowOff>
    </xdr:to>
    <xdr:cxnSp macro="">
      <xdr:nvCxnSpPr>
        <xdr:cNvPr id="357" name="直線コネクタ 356"/>
        <xdr:cNvCxnSpPr/>
      </xdr:nvCxnSpPr>
      <xdr:spPr>
        <a:xfrm>
          <a:off x="7861300" y="10147874"/>
          <a:ext cx="889000" cy="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12931</xdr:rowOff>
    </xdr:from>
    <xdr:to>
      <xdr:col>46</xdr:col>
      <xdr:colOff>38100</xdr:colOff>
      <xdr:row>58</xdr:row>
      <xdr:rowOff>114531</xdr:rowOff>
    </xdr:to>
    <xdr:sp macro="" textlink="">
      <xdr:nvSpPr>
        <xdr:cNvPr id="358" name="フローチャート: 判断 357"/>
        <xdr:cNvSpPr/>
      </xdr:nvSpPr>
      <xdr:spPr>
        <a:xfrm>
          <a:off x="8699500" y="99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131058</xdr:rowOff>
    </xdr:from>
    <xdr:ext cx="599010" cy="259045"/>
    <xdr:sp macro="" textlink="">
      <xdr:nvSpPr>
        <xdr:cNvPr id="359" name="テキスト ボックス 358"/>
        <xdr:cNvSpPr txBox="1"/>
      </xdr:nvSpPr>
      <xdr:spPr>
        <a:xfrm>
          <a:off x="8450795" y="9732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31770</xdr:rowOff>
    </xdr:from>
    <xdr:to>
      <xdr:col>41</xdr:col>
      <xdr:colOff>50800</xdr:colOff>
      <xdr:row>59</xdr:row>
      <xdr:rowOff>32324</xdr:rowOff>
    </xdr:to>
    <xdr:cxnSp macro="">
      <xdr:nvCxnSpPr>
        <xdr:cNvPr id="360" name="直線コネクタ 359"/>
        <xdr:cNvCxnSpPr/>
      </xdr:nvCxnSpPr>
      <xdr:spPr>
        <a:xfrm>
          <a:off x="6972300" y="10147320"/>
          <a:ext cx="889000" cy="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13360</xdr:rowOff>
    </xdr:from>
    <xdr:to>
      <xdr:col>41</xdr:col>
      <xdr:colOff>101600</xdr:colOff>
      <xdr:row>58</xdr:row>
      <xdr:rowOff>114960</xdr:rowOff>
    </xdr:to>
    <xdr:sp macro="" textlink="">
      <xdr:nvSpPr>
        <xdr:cNvPr id="361" name="フローチャート: 判断 360"/>
        <xdr:cNvSpPr/>
      </xdr:nvSpPr>
      <xdr:spPr>
        <a:xfrm>
          <a:off x="7810500" y="995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131487</xdr:rowOff>
    </xdr:from>
    <xdr:ext cx="599010" cy="259045"/>
    <xdr:sp macro="" textlink="">
      <xdr:nvSpPr>
        <xdr:cNvPr id="362" name="テキスト ボックス 361"/>
        <xdr:cNvSpPr txBox="1"/>
      </xdr:nvSpPr>
      <xdr:spPr>
        <a:xfrm>
          <a:off x="7561795" y="9732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32093</xdr:rowOff>
    </xdr:from>
    <xdr:to>
      <xdr:col>36</xdr:col>
      <xdr:colOff>165100</xdr:colOff>
      <xdr:row>58</xdr:row>
      <xdr:rowOff>133693</xdr:rowOff>
    </xdr:to>
    <xdr:sp macro="" textlink="">
      <xdr:nvSpPr>
        <xdr:cNvPr id="363" name="フローチャート: 判断 362"/>
        <xdr:cNvSpPr/>
      </xdr:nvSpPr>
      <xdr:spPr>
        <a:xfrm>
          <a:off x="6921500" y="9976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150220</xdr:rowOff>
    </xdr:from>
    <xdr:ext cx="599010" cy="259045"/>
    <xdr:sp macro="" textlink="">
      <xdr:nvSpPr>
        <xdr:cNvPr id="364" name="テキスト ボックス 363"/>
        <xdr:cNvSpPr txBox="1"/>
      </xdr:nvSpPr>
      <xdr:spPr>
        <a:xfrm>
          <a:off x="6672795" y="9751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131690</xdr:rowOff>
    </xdr:from>
    <xdr:to>
      <xdr:col>55</xdr:col>
      <xdr:colOff>50800</xdr:colOff>
      <xdr:row>59</xdr:row>
      <xdr:rowOff>61840</xdr:rowOff>
    </xdr:to>
    <xdr:sp macro="" textlink="">
      <xdr:nvSpPr>
        <xdr:cNvPr id="370" name="楕円 369"/>
        <xdr:cNvSpPr/>
      </xdr:nvSpPr>
      <xdr:spPr>
        <a:xfrm>
          <a:off x="10426700" y="1007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46617</xdr:rowOff>
    </xdr:from>
    <xdr:ext cx="534377" cy="259045"/>
    <xdr:sp macro="" textlink="">
      <xdr:nvSpPr>
        <xdr:cNvPr id="371" name="普通建設事業費該当値テキスト"/>
        <xdr:cNvSpPr txBox="1"/>
      </xdr:nvSpPr>
      <xdr:spPr>
        <a:xfrm>
          <a:off x="10528300" y="9990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134997</xdr:rowOff>
    </xdr:from>
    <xdr:to>
      <xdr:col>50</xdr:col>
      <xdr:colOff>165100</xdr:colOff>
      <xdr:row>59</xdr:row>
      <xdr:rowOff>65147</xdr:rowOff>
    </xdr:to>
    <xdr:sp macro="" textlink="">
      <xdr:nvSpPr>
        <xdr:cNvPr id="372" name="楕円 371"/>
        <xdr:cNvSpPr/>
      </xdr:nvSpPr>
      <xdr:spPr>
        <a:xfrm>
          <a:off x="9588500" y="10079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56274</xdr:rowOff>
    </xdr:from>
    <xdr:ext cx="534377" cy="259045"/>
    <xdr:sp macro="" textlink="">
      <xdr:nvSpPr>
        <xdr:cNvPr id="373" name="テキスト ボックス 372"/>
        <xdr:cNvSpPr txBox="1"/>
      </xdr:nvSpPr>
      <xdr:spPr>
        <a:xfrm>
          <a:off x="9372111" y="10171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153951</xdr:rowOff>
    </xdr:from>
    <xdr:to>
      <xdr:col>46</xdr:col>
      <xdr:colOff>38100</xdr:colOff>
      <xdr:row>59</xdr:row>
      <xdr:rowOff>84101</xdr:rowOff>
    </xdr:to>
    <xdr:sp macro="" textlink="">
      <xdr:nvSpPr>
        <xdr:cNvPr id="374" name="楕円 373"/>
        <xdr:cNvSpPr/>
      </xdr:nvSpPr>
      <xdr:spPr>
        <a:xfrm>
          <a:off x="8699500" y="1009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75228</xdr:rowOff>
    </xdr:from>
    <xdr:ext cx="534377" cy="259045"/>
    <xdr:sp macro="" textlink="">
      <xdr:nvSpPr>
        <xdr:cNvPr id="375" name="テキスト ボックス 374"/>
        <xdr:cNvSpPr txBox="1"/>
      </xdr:nvSpPr>
      <xdr:spPr>
        <a:xfrm>
          <a:off x="8483111" y="1019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152974</xdr:rowOff>
    </xdr:from>
    <xdr:to>
      <xdr:col>41</xdr:col>
      <xdr:colOff>101600</xdr:colOff>
      <xdr:row>59</xdr:row>
      <xdr:rowOff>83124</xdr:rowOff>
    </xdr:to>
    <xdr:sp macro="" textlink="">
      <xdr:nvSpPr>
        <xdr:cNvPr id="376" name="楕円 375"/>
        <xdr:cNvSpPr/>
      </xdr:nvSpPr>
      <xdr:spPr>
        <a:xfrm>
          <a:off x="7810500" y="10097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74251</xdr:rowOff>
    </xdr:from>
    <xdr:ext cx="534377" cy="259045"/>
    <xdr:sp macro="" textlink="">
      <xdr:nvSpPr>
        <xdr:cNvPr id="377" name="テキスト ボックス 376"/>
        <xdr:cNvSpPr txBox="1"/>
      </xdr:nvSpPr>
      <xdr:spPr>
        <a:xfrm>
          <a:off x="7594111" y="10189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152420</xdr:rowOff>
    </xdr:from>
    <xdr:to>
      <xdr:col>36</xdr:col>
      <xdr:colOff>165100</xdr:colOff>
      <xdr:row>59</xdr:row>
      <xdr:rowOff>82570</xdr:rowOff>
    </xdr:to>
    <xdr:sp macro="" textlink="">
      <xdr:nvSpPr>
        <xdr:cNvPr id="378" name="楕円 377"/>
        <xdr:cNvSpPr/>
      </xdr:nvSpPr>
      <xdr:spPr>
        <a:xfrm>
          <a:off x="6921500" y="1009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73697</xdr:rowOff>
    </xdr:from>
    <xdr:ext cx="534377" cy="259045"/>
    <xdr:sp macro="" textlink="">
      <xdr:nvSpPr>
        <xdr:cNvPr id="379" name="テキスト ボックス 378"/>
        <xdr:cNvSpPr txBox="1"/>
      </xdr:nvSpPr>
      <xdr:spPr>
        <a:xfrm>
          <a:off x="6705111" y="10189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3" name="テキスト ボックス 392"/>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5" name="テキスト ボックス 39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7" name="テキスト ボックス 39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93152</xdr:rowOff>
    </xdr:from>
    <xdr:to>
      <xdr:col>54</xdr:col>
      <xdr:colOff>189865</xdr:colOff>
      <xdr:row>78</xdr:row>
      <xdr:rowOff>139700</xdr:rowOff>
    </xdr:to>
    <xdr:cxnSp macro="">
      <xdr:nvCxnSpPr>
        <xdr:cNvPr id="401" name="直線コネクタ 400"/>
        <xdr:cNvCxnSpPr/>
      </xdr:nvCxnSpPr>
      <xdr:spPr>
        <a:xfrm flipV="1">
          <a:off x="10475595" y="12094652"/>
          <a:ext cx="1270" cy="1418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2"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3" name="直線コネクタ 40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39829</xdr:rowOff>
    </xdr:from>
    <xdr:ext cx="599010" cy="259045"/>
    <xdr:sp macro="" textlink="">
      <xdr:nvSpPr>
        <xdr:cNvPr id="404" name="普通建設事業費 （ うち新規整備　）最大値テキスト"/>
        <xdr:cNvSpPr txBox="1"/>
      </xdr:nvSpPr>
      <xdr:spPr>
        <a:xfrm>
          <a:off x="10528300" y="11869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93152</xdr:rowOff>
    </xdr:from>
    <xdr:to>
      <xdr:col>55</xdr:col>
      <xdr:colOff>88900</xdr:colOff>
      <xdr:row>70</xdr:row>
      <xdr:rowOff>93152</xdr:rowOff>
    </xdr:to>
    <xdr:cxnSp macro="">
      <xdr:nvCxnSpPr>
        <xdr:cNvPr id="405" name="直線コネクタ 404"/>
        <xdr:cNvCxnSpPr/>
      </xdr:nvCxnSpPr>
      <xdr:spPr>
        <a:xfrm>
          <a:off x="10388600" y="12094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139202</xdr:rowOff>
    </xdr:from>
    <xdr:to>
      <xdr:col>55</xdr:col>
      <xdr:colOff>0</xdr:colOff>
      <xdr:row>78</xdr:row>
      <xdr:rowOff>127223</xdr:rowOff>
    </xdr:to>
    <xdr:cxnSp macro="">
      <xdr:nvCxnSpPr>
        <xdr:cNvPr id="406" name="直線コネクタ 405"/>
        <xdr:cNvCxnSpPr/>
      </xdr:nvCxnSpPr>
      <xdr:spPr>
        <a:xfrm flipV="1">
          <a:off x="9639300" y="13340852"/>
          <a:ext cx="838200" cy="15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108686</xdr:rowOff>
    </xdr:from>
    <xdr:ext cx="534377" cy="259045"/>
    <xdr:sp macro="" textlink="">
      <xdr:nvSpPr>
        <xdr:cNvPr id="407" name="普通建設事業費 （ うち新規整備　）平均値テキスト"/>
        <xdr:cNvSpPr txBox="1"/>
      </xdr:nvSpPr>
      <xdr:spPr>
        <a:xfrm>
          <a:off x="10528300" y="133103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130259</xdr:rowOff>
    </xdr:from>
    <xdr:to>
      <xdr:col>55</xdr:col>
      <xdr:colOff>50800</xdr:colOff>
      <xdr:row>78</xdr:row>
      <xdr:rowOff>60409</xdr:rowOff>
    </xdr:to>
    <xdr:sp macro="" textlink="">
      <xdr:nvSpPr>
        <xdr:cNvPr id="408" name="フローチャート: 判断 407"/>
        <xdr:cNvSpPr/>
      </xdr:nvSpPr>
      <xdr:spPr>
        <a:xfrm>
          <a:off x="10426700" y="1333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105108</xdr:rowOff>
    </xdr:from>
    <xdr:to>
      <xdr:col>50</xdr:col>
      <xdr:colOff>114300</xdr:colOff>
      <xdr:row>78</xdr:row>
      <xdr:rowOff>127223</xdr:rowOff>
    </xdr:to>
    <xdr:cxnSp macro="">
      <xdr:nvCxnSpPr>
        <xdr:cNvPr id="409" name="直線コネクタ 408"/>
        <xdr:cNvCxnSpPr/>
      </xdr:nvCxnSpPr>
      <xdr:spPr>
        <a:xfrm>
          <a:off x="8750300" y="13478208"/>
          <a:ext cx="889000" cy="2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134953</xdr:rowOff>
    </xdr:from>
    <xdr:to>
      <xdr:col>50</xdr:col>
      <xdr:colOff>165100</xdr:colOff>
      <xdr:row>78</xdr:row>
      <xdr:rowOff>65103</xdr:rowOff>
    </xdr:to>
    <xdr:sp macro="" textlink="">
      <xdr:nvSpPr>
        <xdr:cNvPr id="410" name="フローチャート: 判断 409"/>
        <xdr:cNvSpPr/>
      </xdr:nvSpPr>
      <xdr:spPr>
        <a:xfrm>
          <a:off x="9588500" y="13336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81630</xdr:rowOff>
    </xdr:from>
    <xdr:ext cx="534377" cy="259045"/>
    <xdr:sp macro="" textlink="">
      <xdr:nvSpPr>
        <xdr:cNvPr id="411" name="テキスト ボックス 410"/>
        <xdr:cNvSpPr txBox="1"/>
      </xdr:nvSpPr>
      <xdr:spPr>
        <a:xfrm>
          <a:off x="9372111" y="13111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105108</xdr:rowOff>
    </xdr:from>
    <xdr:to>
      <xdr:col>45</xdr:col>
      <xdr:colOff>177800</xdr:colOff>
      <xdr:row>78</xdr:row>
      <xdr:rowOff>138488</xdr:rowOff>
    </xdr:to>
    <xdr:cxnSp macro="">
      <xdr:nvCxnSpPr>
        <xdr:cNvPr id="412" name="直線コネクタ 411"/>
        <xdr:cNvCxnSpPr/>
      </xdr:nvCxnSpPr>
      <xdr:spPr>
        <a:xfrm flipV="1">
          <a:off x="7861300" y="13478208"/>
          <a:ext cx="889000" cy="3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96394</xdr:rowOff>
    </xdr:from>
    <xdr:to>
      <xdr:col>46</xdr:col>
      <xdr:colOff>38100</xdr:colOff>
      <xdr:row>78</xdr:row>
      <xdr:rowOff>26544</xdr:rowOff>
    </xdr:to>
    <xdr:sp macro="" textlink="">
      <xdr:nvSpPr>
        <xdr:cNvPr id="413" name="フローチャート: 判断 412"/>
        <xdr:cNvSpPr/>
      </xdr:nvSpPr>
      <xdr:spPr>
        <a:xfrm>
          <a:off x="8699500" y="1329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43071</xdr:rowOff>
    </xdr:from>
    <xdr:ext cx="534377" cy="259045"/>
    <xdr:sp macro="" textlink="">
      <xdr:nvSpPr>
        <xdr:cNvPr id="414" name="テキスト ボックス 413"/>
        <xdr:cNvSpPr txBox="1"/>
      </xdr:nvSpPr>
      <xdr:spPr>
        <a:xfrm>
          <a:off x="8483111" y="1307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138471</xdr:rowOff>
    </xdr:from>
    <xdr:to>
      <xdr:col>41</xdr:col>
      <xdr:colOff>50800</xdr:colOff>
      <xdr:row>78</xdr:row>
      <xdr:rowOff>138488</xdr:rowOff>
    </xdr:to>
    <xdr:cxnSp macro="">
      <xdr:nvCxnSpPr>
        <xdr:cNvPr id="415" name="直線コネクタ 414"/>
        <xdr:cNvCxnSpPr/>
      </xdr:nvCxnSpPr>
      <xdr:spPr>
        <a:xfrm>
          <a:off x="6972300" y="13511571"/>
          <a:ext cx="889000" cy="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75558</xdr:rowOff>
    </xdr:from>
    <xdr:to>
      <xdr:col>41</xdr:col>
      <xdr:colOff>101600</xdr:colOff>
      <xdr:row>78</xdr:row>
      <xdr:rowOff>5708</xdr:rowOff>
    </xdr:to>
    <xdr:sp macro="" textlink="">
      <xdr:nvSpPr>
        <xdr:cNvPr id="416" name="フローチャート: 判断 415"/>
        <xdr:cNvSpPr/>
      </xdr:nvSpPr>
      <xdr:spPr>
        <a:xfrm>
          <a:off x="7810500" y="1327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22235</xdr:rowOff>
    </xdr:from>
    <xdr:ext cx="534377" cy="259045"/>
    <xdr:sp macro="" textlink="">
      <xdr:nvSpPr>
        <xdr:cNvPr id="417" name="テキスト ボックス 416"/>
        <xdr:cNvSpPr txBox="1"/>
      </xdr:nvSpPr>
      <xdr:spPr>
        <a:xfrm>
          <a:off x="7594111" y="1305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99864</xdr:rowOff>
    </xdr:from>
    <xdr:to>
      <xdr:col>36</xdr:col>
      <xdr:colOff>165100</xdr:colOff>
      <xdr:row>78</xdr:row>
      <xdr:rowOff>30014</xdr:rowOff>
    </xdr:to>
    <xdr:sp macro="" textlink="">
      <xdr:nvSpPr>
        <xdr:cNvPr id="418" name="フローチャート: 判断 417"/>
        <xdr:cNvSpPr/>
      </xdr:nvSpPr>
      <xdr:spPr>
        <a:xfrm>
          <a:off x="6921500" y="1330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46541</xdr:rowOff>
    </xdr:from>
    <xdr:ext cx="534377" cy="259045"/>
    <xdr:sp macro="" textlink="">
      <xdr:nvSpPr>
        <xdr:cNvPr id="419" name="テキスト ボックス 418"/>
        <xdr:cNvSpPr txBox="1"/>
      </xdr:nvSpPr>
      <xdr:spPr>
        <a:xfrm>
          <a:off x="6705111" y="13076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88402</xdr:rowOff>
    </xdr:from>
    <xdr:to>
      <xdr:col>55</xdr:col>
      <xdr:colOff>50800</xdr:colOff>
      <xdr:row>78</xdr:row>
      <xdr:rowOff>18552</xdr:rowOff>
    </xdr:to>
    <xdr:sp macro="" textlink="">
      <xdr:nvSpPr>
        <xdr:cNvPr id="425" name="楕円 424"/>
        <xdr:cNvSpPr/>
      </xdr:nvSpPr>
      <xdr:spPr>
        <a:xfrm>
          <a:off x="10426700" y="13290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111279</xdr:rowOff>
    </xdr:from>
    <xdr:ext cx="534377" cy="259045"/>
    <xdr:sp macro="" textlink="">
      <xdr:nvSpPr>
        <xdr:cNvPr id="426" name="普通建設事業費 （ うち新規整備　）該当値テキスト"/>
        <xdr:cNvSpPr txBox="1"/>
      </xdr:nvSpPr>
      <xdr:spPr>
        <a:xfrm>
          <a:off x="10528300" y="1314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76423</xdr:rowOff>
    </xdr:from>
    <xdr:to>
      <xdr:col>50</xdr:col>
      <xdr:colOff>165100</xdr:colOff>
      <xdr:row>79</xdr:row>
      <xdr:rowOff>6573</xdr:rowOff>
    </xdr:to>
    <xdr:sp macro="" textlink="">
      <xdr:nvSpPr>
        <xdr:cNvPr id="427" name="楕円 426"/>
        <xdr:cNvSpPr/>
      </xdr:nvSpPr>
      <xdr:spPr>
        <a:xfrm>
          <a:off x="9588500" y="13449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169150</xdr:rowOff>
    </xdr:from>
    <xdr:ext cx="469744" cy="259045"/>
    <xdr:sp macro="" textlink="">
      <xdr:nvSpPr>
        <xdr:cNvPr id="428" name="テキスト ボックス 427"/>
        <xdr:cNvSpPr txBox="1"/>
      </xdr:nvSpPr>
      <xdr:spPr>
        <a:xfrm>
          <a:off x="9404428" y="13542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54308</xdr:rowOff>
    </xdr:from>
    <xdr:to>
      <xdr:col>46</xdr:col>
      <xdr:colOff>38100</xdr:colOff>
      <xdr:row>78</xdr:row>
      <xdr:rowOff>155908</xdr:rowOff>
    </xdr:to>
    <xdr:sp macro="" textlink="">
      <xdr:nvSpPr>
        <xdr:cNvPr id="429" name="楕円 428"/>
        <xdr:cNvSpPr/>
      </xdr:nvSpPr>
      <xdr:spPr>
        <a:xfrm>
          <a:off x="8699500" y="1342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147035</xdr:rowOff>
    </xdr:from>
    <xdr:ext cx="469744" cy="259045"/>
    <xdr:sp macro="" textlink="">
      <xdr:nvSpPr>
        <xdr:cNvPr id="430" name="テキスト ボックス 429"/>
        <xdr:cNvSpPr txBox="1"/>
      </xdr:nvSpPr>
      <xdr:spPr>
        <a:xfrm>
          <a:off x="8515428" y="1352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87688</xdr:rowOff>
    </xdr:from>
    <xdr:to>
      <xdr:col>41</xdr:col>
      <xdr:colOff>101600</xdr:colOff>
      <xdr:row>79</xdr:row>
      <xdr:rowOff>17838</xdr:rowOff>
    </xdr:to>
    <xdr:sp macro="" textlink="">
      <xdr:nvSpPr>
        <xdr:cNvPr id="431" name="楕円 430"/>
        <xdr:cNvSpPr/>
      </xdr:nvSpPr>
      <xdr:spPr>
        <a:xfrm>
          <a:off x="7810500" y="1346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8965</xdr:rowOff>
    </xdr:from>
    <xdr:ext cx="378565" cy="259045"/>
    <xdr:sp macro="" textlink="">
      <xdr:nvSpPr>
        <xdr:cNvPr id="432" name="テキスト ボックス 431"/>
        <xdr:cNvSpPr txBox="1"/>
      </xdr:nvSpPr>
      <xdr:spPr>
        <a:xfrm>
          <a:off x="7672017" y="135535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87671</xdr:rowOff>
    </xdr:from>
    <xdr:to>
      <xdr:col>36</xdr:col>
      <xdr:colOff>165100</xdr:colOff>
      <xdr:row>79</xdr:row>
      <xdr:rowOff>17821</xdr:rowOff>
    </xdr:to>
    <xdr:sp macro="" textlink="">
      <xdr:nvSpPr>
        <xdr:cNvPr id="433" name="楕円 432"/>
        <xdr:cNvSpPr/>
      </xdr:nvSpPr>
      <xdr:spPr>
        <a:xfrm>
          <a:off x="6921500" y="13460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8948</xdr:rowOff>
    </xdr:from>
    <xdr:ext cx="378565" cy="259045"/>
    <xdr:sp macro="" textlink="">
      <xdr:nvSpPr>
        <xdr:cNvPr id="434" name="テキスト ボックス 433"/>
        <xdr:cNvSpPr txBox="1"/>
      </xdr:nvSpPr>
      <xdr:spPr>
        <a:xfrm>
          <a:off x="6783017" y="13553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8" name="テキスト ボックス 44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0" name="テキスト ボックス 44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2" name="テキスト ボックス 45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127186</xdr:rowOff>
    </xdr:from>
    <xdr:to>
      <xdr:col>54</xdr:col>
      <xdr:colOff>189865</xdr:colOff>
      <xdr:row>98</xdr:row>
      <xdr:rowOff>82998</xdr:rowOff>
    </xdr:to>
    <xdr:cxnSp macro="">
      <xdr:nvCxnSpPr>
        <xdr:cNvPr id="456" name="直線コネクタ 455"/>
        <xdr:cNvCxnSpPr/>
      </xdr:nvCxnSpPr>
      <xdr:spPr>
        <a:xfrm flipV="1">
          <a:off x="10475595" y="15729136"/>
          <a:ext cx="1270" cy="1155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86825</xdr:rowOff>
    </xdr:from>
    <xdr:ext cx="534377" cy="259045"/>
    <xdr:sp macro="" textlink="">
      <xdr:nvSpPr>
        <xdr:cNvPr id="457" name="普通建設事業費 （ うち更新整備　）最小値テキスト"/>
        <xdr:cNvSpPr txBox="1"/>
      </xdr:nvSpPr>
      <xdr:spPr>
        <a:xfrm>
          <a:off x="10528300" y="1688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82998</xdr:rowOff>
    </xdr:from>
    <xdr:to>
      <xdr:col>55</xdr:col>
      <xdr:colOff>88900</xdr:colOff>
      <xdr:row>98</xdr:row>
      <xdr:rowOff>82998</xdr:rowOff>
    </xdr:to>
    <xdr:cxnSp macro="">
      <xdr:nvCxnSpPr>
        <xdr:cNvPr id="458" name="直線コネクタ 457"/>
        <xdr:cNvCxnSpPr/>
      </xdr:nvCxnSpPr>
      <xdr:spPr>
        <a:xfrm>
          <a:off x="10388600" y="16885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73863</xdr:rowOff>
    </xdr:from>
    <xdr:ext cx="599010" cy="259045"/>
    <xdr:sp macro="" textlink="">
      <xdr:nvSpPr>
        <xdr:cNvPr id="459" name="普通建設事業費 （ うち更新整備　）最大値テキスト"/>
        <xdr:cNvSpPr txBox="1"/>
      </xdr:nvSpPr>
      <xdr:spPr>
        <a:xfrm>
          <a:off x="10528300" y="15504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127186</xdr:rowOff>
    </xdr:from>
    <xdr:to>
      <xdr:col>55</xdr:col>
      <xdr:colOff>88900</xdr:colOff>
      <xdr:row>91</xdr:row>
      <xdr:rowOff>127186</xdr:rowOff>
    </xdr:to>
    <xdr:cxnSp macro="">
      <xdr:nvCxnSpPr>
        <xdr:cNvPr id="460" name="直線コネクタ 459"/>
        <xdr:cNvCxnSpPr/>
      </xdr:nvCxnSpPr>
      <xdr:spPr>
        <a:xfrm>
          <a:off x="10388600" y="15729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122889</xdr:rowOff>
    </xdr:from>
    <xdr:to>
      <xdr:col>55</xdr:col>
      <xdr:colOff>0</xdr:colOff>
      <xdr:row>98</xdr:row>
      <xdr:rowOff>78820</xdr:rowOff>
    </xdr:to>
    <xdr:cxnSp macro="">
      <xdr:nvCxnSpPr>
        <xdr:cNvPr id="461" name="直線コネクタ 460"/>
        <xdr:cNvCxnSpPr/>
      </xdr:nvCxnSpPr>
      <xdr:spPr>
        <a:xfrm>
          <a:off x="9639300" y="16753539"/>
          <a:ext cx="838200" cy="127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129229</xdr:rowOff>
    </xdr:from>
    <xdr:ext cx="534377" cy="259045"/>
    <xdr:sp macro="" textlink="">
      <xdr:nvSpPr>
        <xdr:cNvPr id="462" name="普通建設事業費 （ うち更新整備　）平均値テキスト"/>
        <xdr:cNvSpPr txBox="1"/>
      </xdr:nvSpPr>
      <xdr:spPr>
        <a:xfrm>
          <a:off x="10528300" y="164169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106352</xdr:rowOff>
    </xdr:from>
    <xdr:to>
      <xdr:col>55</xdr:col>
      <xdr:colOff>50800</xdr:colOff>
      <xdr:row>97</xdr:row>
      <xdr:rowOff>36502</xdr:rowOff>
    </xdr:to>
    <xdr:sp macro="" textlink="">
      <xdr:nvSpPr>
        <xdr:cNvPr id="463" name="フローチャート: 判断 462"/>
        <xdr:cNvSpPr/>
      </xdr:nvSpPr>
      <xdr:spPr>
        <a:xfrm>
          <a:off x="10426700" y="1656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122889</xdr:rowOff>
    </xdr:from>
    <xdr:to>
      <xdr:col>50</xdr:col>
      <xdr:colOff>114300</xdr:colOff>
      <xdr:row>98</xdr:row>
      <xdr:rowOff>62013</xdr:rowOff>
    </xdr:to>
    <xdr:cxnSp macro="">
      <xdr:nvCxnSpPr>
        <xdr:cNvPr id="464" name="直線コネクタ 463"/>
        <xdr:cNvCxnSpPr/>
      </xdr:nvCxnSpPr>
      <xdr:spPr>
        <a:xfrm flipV="1">
          <a:off x="8750300" y="16753539"/>
          <a:ext cx="889000" cy="11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72117</xdr:rowOff>
    </xdr:from>
    <xdr:to>
      <xdr:col>50</xdr:col>
      <xdr:colOff>165100</xdr:colOff>
      <xdr:row>97</xdr:row>
      <xdr:rowOff>2267</xdr:rowOff>
    </xdr:to>
    <xdr:sp macro="" textlink="">
      <xdr:nvSpPr>
        <xdr:cNvPr id="465" name="フローチャート: 判断 464"/>
        <xdr:cNvSpPr/>
      </xdr:nvSpPr>
      <xdr:spPr>
        <a:xfrm>
          <a:off x="9588500" y="1653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18794</xdr:rowOff>
    </xdr:from>
    <xdr:ext cx="534377" cy="259045"/>
    <xdr:sp macro="" textlink="">
      <xdr:nvSpPr>
        <xdr:cNvPr id="466" name="テキスト ボックス 465"/>
        <xdr:cNvSpPr txBox="1"/>
      </xdr:nvSpPr>
      <xdr:spPr>
        <a:xfrm>
          <a:off x="9372111" y="16306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148825</xdr:rowOff>
    </xdr:from>
    <xdr:to>
      <xdr:col>45</xdr:col>
      <xdr:colOff>177800</xdr:colOff>
      <xdr:row>98</xdr:row>
      <xdr:rowOff>62013</xdr:rowOff>
    </xdr:to>
    <xdr:cxnSp macro="">
      <xdr:nvCxnSpPr>
        <xdr:cNvPr id="467" name="直線コネクタ 466"/>
        <xdr:cNvCxnSpPr/>
      </xdr:nvCxnSpPr>
      <xdr:spPr>
        <a:xfrm>
          <a:off x="7861300" y="16779475"/>
          <a:ext cx="889000" cy="84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108564</xdr:rowOff>
    </xdr:from>
    <xdr:to>
      <xdr:col>46</xdr:col>
      <xdr:colOff>38100</xdr:colOff>
      <xdr:row>97</xdr:row>
      <xdr:rowOff>38714</xdr:rowOff>
    </xdr:to>
    <xdr:sp macro="" textlink="">
      <xdr:nvSpPr>
        <xdr:cNvPr id="468" name="フローチャート: 判断 467"/>
        <xdr:cNvSpPr/>
      </xdr:nvSpPr>
      <xdr:spPr>
        <a:xfrm>
          <a:off x="8699500" y="1656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55241</xdr:rowOff>
    </xdr:from>
    <xdr:ext cx="534377" cy="259045"/>
    <xdr:sp macro="" textlink="">
      <xdr:nvSpPr>
        <xdr:cNvPr id="469" name="テキスト ボックス 468"/>
        <xdr:cNvSpPr txBox="1"/>
      </xdr:nvSpPr>
      <xdr:spPr>
        <a:xfrm>
          <a:off x="8483111" y="1634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148825</xdr:rowOff>
    </xdr:from>
    <xdr:to>
      <xdr:col>41</xdr:col>
      <xdr:colOff>50800</xdr:colOff>
      <xdr:row>97</xdr:row>
      <xdr:rowOff>157037</xdr:rowOff>
    </xdr:to>
    <xdr:cxnSp macro="">
      <xdr:nvCxnSpPr>
        <xdr:cNvPr id="470" name="直線コネクタ 469"/>
        <xdr:cNvCxnSpPr/>
      </xdr:nvCxnSpPr>
      <xdr:spPr>
        <a:xfrm flipV="1">
          <a:off x="6972300" y="16779475"/>
          <a:ext cx="889000" cy="8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106305</xdr:rowOff>
    </xdr:from>
    <xdr:to>
      <xdr:col>41</xdr:col>
      <xdr:colOff>101600</xdr:colOff>
      <xdr:row>97</xdr:row>
      <xdr:rowOff>36455</xdr:rowOff>
    </xdr:to>
    <xdr:sp macro="" textlink="">
      <xdr:nvSpPr>
        <xdr:cNvPr id="471" name="フローチャート: 判断 470"/>
        <xdr:cNvSpPr/>
      </xdr:nvSpPr>
      <xdr:spPr>
        <a:xfrm>
          <a:off x="7810500" y="1656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52982</xdr:rowOff>
    </xdr:from>
    <xdr:ext cx="534377" cy="259045"/>
    <xdr:sp macro="" textlink="">
      <xdr:nvSpPr>
        <xdr:cNvPr id="472" name="テキスト ボックス 471"/>
        <xdr:cNvSpPr txBox="1"/>
      </xdr:nvSpPr>
      <xdr:spPr>
        <a:xfrm>
          <a:off x="7594111" y="1634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139461</xdr:rowOff>
    </xdr:from>
    <xdr:to>
      <xdr:col>36</xdr:col>
      <xdr:colOff>165100</xdr:colOff>
      <xdr:row>97</xdr:row>
      <xdr:rowOff>69611</xdr:rowOff>
    </xdr:to>
    <xdr:sp macro="" textlink="">
      <xdr:nvSpPr>
        <xdr:cNvPr id="473" name="フローチャート: 判断 472"/>
        <xdr:cNvSpPr/>
      </xdr:nvSpPr>
      <xdr:spPr>
        <a:xfrm>
          <a:off x="6921500" y="1659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86138</xdr:rowOff>
    </xdr:from>
    <xdr:ext cx="534377" cy="259045"/>
    <xdr:sp macro="" textlink="">
      <xdr:nvSpPr>
        <xdr:cNvPr id="474" name="テキスト ボックス 473"/>
        <xdr:cNvSpPr txBox="1"/>
      </xdr:nvSpPr>
      <xdr:spPr>
        <a:xfrm>
          <a:off x="6705111" y="1637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28020</xdr:rowOff>
    </xdr:from>
    <xdr:to>
      <xdr:col>55</xdr:col>
      <xdr:colOff>50800</xdr:colOff>
      <xdr:row>98</xdr:row>
      <xdr:rowOff>129620</xdr:rowOff>
    </xdr:to>
    <xdr:sp macro="" textlink="">
      <xdr:nvSpPr>
        <xdr:cNvPr id="480" name="楕円 479"/>
        <xdr:cNvSpPr/>
      </xdr:nvSpPr>
      <xdr:spPr>
        <a:xfrm>
          <a:off x="10426700" y="1683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114397</xdr:rowOff>
    </xdr:from>
    <xdr:ext cx="534377" cy="259045"/>
    <xdr:sp macro="" textlink="">
      <xdr:nvSpPr>
        <xdr:cNvPr id="481" name="普通建設事業費 （ うち更新整備　）該当値テキスト"/>
        <xdr:cNvSpPr txBox="1"/>
      </xdr:nvSpPr>
      <xdr:spPr>
        <a:xfrm>
          <a:off x="10528300" y="16745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72089</xdr:rowOff>
    </xdr:from>
    <xdr:to>
      <xdr:col>50</xdr:col>
      <xdr:colOff>165100</xdr:colOff>
      <xdr:row>98</xdr:row>
      <xdr:rowOff>2239</xdr:rowOff>
    </xdr:to>
    <xdr:sp macro="" textlink="">
      <xdr:nvSpPr>
        <xdr:cNvPr id="482" name="楕円 481"/>
        <xdr:cNvSpPr/>
      </xdr:nvSpPr>
      <xdr:spPr>
        <a:xfrm>
          <a:off x="9588500" y="1670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164816</xdr:rowOff>
    </xdr:from>
    <xdr:ext cx="534377" cy="259045"/>
    <xdr:sp macro="" textlink="">
      <xdr:nvSpPr>
        <xdr:cNvPr id="483" name="テキスト ボックス 482"/>
        <xdr:cNvSpPr txBox="1"/>
      </xdr:nvSpPr>
      <xdr:spPr>
        <a:xfrm>
          <a:off x="9372111" y="16795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11213</xdr:rowOff>
    </xdr:from>
    <xdr:to>
      <xdr:col>46</xdr:col>
      <xdr:colOff>38100</xdr:colOff>
      <xdr:row>98</xdr:row>
      <xdr:rowOff>112813</xdr:rowOff>
    </xdr:to>
    <xdr:sp macro="" textlink="">
      <xdr:nvSpPr>
        <xdr:cNvPr id="484" name="楕円 483"/>
        <xdr:cNvSpPr/>
      </xdr:nvSpPr>
      <xdr:spPr>
        <a:xfrm>
          <a:off x="8699500" y="16813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103940</xdr:rowOff>
    </xdr:from>
    <xdr:ext cx="534377" cy="259045"/>
    <xdr:sp macro="" textlink="">
      <xdr:nvSpPr>
        <xdr:cNvPr id="485" name="テキスト ボックス 484"/>
        <xdr:cNvSpPr txBox="1"/>
      </xdr:nvSpPr>
      <xdr:spPr>
        <a:xfrm>
          <a:off x="8483111" y="16906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98025</xdr:rowOff>
    </xdr:from>
    <xdr:to>
      <xdr:col>41</xdr:col>
      <xdr:colOff>101600</xdr:colOff>
      <xdr:row>98</xdr:row>
      <xdr:rowOff>28175</xdr:rowOff>
    </xdr:to>
    <xdr:sp macro="" textlink="">
      <xdr:nvSpPr>
        <xdr:cNvPr id="486" name="楕円 485"/>
        <xdr:cNvSpPr/>
      </xdr:nvSpPr>
      <xdr:spPr>
        <a:xfrm>
          <a:off x="7810500" y="1672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19302</xdr:rowOff>
    </xdr:from>
    <xdr:ext cx="534377" cy="259045"/>
    <xdr:sp macro="" textlink="">
      <xdr:nvSpPr>
        <xdr:cNvPr id="487" name="テキスト ボックス 486"/>
        <xdr:cNvSpPr txBox="1"/>
      </xdr:nvSpPr>
      <xdr:spPr>
        <a:xfrm>
          <a:off x="7594111" y="16821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106237</xdr:rowOff>
    </xdr:from>
    <xdr:to>
      <xdr:col>36</xdr:col>
      <xdr:colOff>165100</xdr:colOff>
      <xdr:row>98</xdr:row>
      <xdr:rowOff>36387</xdr:rowOff>
    </xdr:to>
    <xdr:sp macro="" textlink="">
      <xdr:nvSpPr>
        <xdr:cNvPr id="488" name="楕円 487"/>
        <xdr:cNvSpPr/>
      </xdr:nvSpPr>
      <xdr:spPr>
        <a:xfrm>
          <a:off x="6921500" y="16736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27514</xdr:rowOff>
    </xdr:from>
    <xdr:ext cx="534377" cy="259045"/>
    <xdr:sp macro="" textlink="">
      <xdr:nvSpPr>
        <xdr:cNvPr id="489" name="テキスト ボックス 488"/>
        <xdr:cNvSpPr txBox="1"/>
      </xdr:nvSpPr>
      <xdr:spPr>
        <a:xfrm>
          <a:off x="6705111" y="1682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1" name="テキスト ボックス 500"/>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3" name="テキスト ボックス 502"/>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5" name="テキスト ボックス 504"/>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7" name="テキスト ボックス 506"/>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110915</xdr:rowOff>
    </xdr:from>
    <xdr:to>
      <xdr:col>85</xdr:col>
      <xdr:colOff>126364</xdr:colOff>
      <xdr:row>38</xdr:row>
      <xdr:rowOff>139700</xdr:rowOff>
    </xdr:to>
    <xdr:cxnSp macro="">
      <xdr:nvCxnSpPr>
        <xdr:cNvPr id="511" name="直線コネクタ 510"/>
        <xdr:cNvCxnSpPr/>
      </xdr:nvCxnSpPr>
      <xdr:spPr>
        <a:xfrm flipV="1">
          <a:off x="16317595" y="5254415"/>
          <a:ext cx="1269" cy="1400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2"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3" name="直線コネクタ 512"/>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57592</xdr:rowOff>
    </xdr:from>
    <xdr:ext cx="599010" cy="259045"/>
    <xdr:sp macro="" textlink="">
      <xdr:nvSpPr>
        <xdr:cNvPr id="514" name="災害復旧事業費最大値テキスト"/>
        <xdr:cNvSpPr txBox="1"/>
      </xdr:nvSpPr>
      <xdr:spPr>
        <a:xfrm>
          <a:off x="16370300" y="5029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110915</xdr:rowOff>
    </xdr:from>
    <xdr:to>
      <xdr:col>86</xdr:col>
      <xdr:colOff>25400</xdr:colOff>
      <xdr:row>30</xdr:row>
      <xdr:rowOff>110915</xdr:rowOff>
    </xdr:to>
    <xdr:cxnSp macro="">
      <xdr:nvCxnSpPr>
        <xdr:cNvPr id="515" name="直線コネクタ 514"/>
        <xdr:cNvCxnSpPr/>
      </xdr:nvCxnSpPr>
      <xdr:spPr>
        <a:xfrm>
          <a:off x="16230600" y="525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6" name="直線コネクタ 515"/>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154909</xdr:rowOff>
    </xdr:from>
    <xdr:ext cx="534377" cy="259045"/>
    <xdr:sp macro="" textlink="">
      <xdr:nvSpPr>
        <xdr:cNvPr id="517" name="災害復旧事業費平均値テキスト"/>
        <xdr:cNvSpPr txBox="1"/>
      </xdr:nvSpPr>
      <xdr:spPr>
        <a:xfrm>
          <a:off x="16370300" y="63271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132032</xdr:rowOff>
    </xdr:from>
    <xdr:to>
      <xdr:col>85</xdr:col>
      <xdr:colOff>177800</xdr:colOff>
      <xdr:row>38</xdr:row>
      <xdr:rowOff>62182</xdr:rowOff>
    </xdr:to>
    <xdr:sp macro="" textlink="">
      <xdr:nvSpPr>
        <xdr:cNvPr id="518" name="フローチャート: 判断 517"/>
        <xdr:cNvSpPr/>
      </xdr:nvSpPr>
      <xdr:spPr>
        <a:xfrm>
          <a:off x="16268700" y="6475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9" name="直線コネクタ 518"/>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160150</xdr:rowOff>
    </xdr:from>
    <xdr:to>
      <xdr:col>81</xdr:col>
      <xdr:colOff>101600</xdr:colOff>
      <xdr:row>38</xdr:row>
      <xdr:rowOff>90300</xdr:rowOff>
    </xdr:to>
    <xdr:sp macro="" textlink="">
      <xdr:nvSpPr>
        <xdr:cNvPr id="520" name="フローチャート: 判断 519"/>
        <xdr:cNvSpPr/>
      </xdr:nvSpPr>
      <xdr:spPr>
        <a:xfrm>
          <a:off x="15430500" y="65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106827</xdr:rowOff>
    </xdr:from>
    <xdr:ext cx="534377" cy="259045"/>
    <xdr:sp macro="" textlink="">
      <xdr:nvSpPr>
        <xdr:cNvPr id="521" name="テキスト ボックス 520"/>
        <xdr:cNvSpPr txBox="1"/>
      </xdr:nvSpPr>
      <xdr:spPr>
        <a:xfrm>
          <a:off x="15214111" y="627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22" name="直線コネクタ 521"/>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165774</xdr:rowOff>
    </xdr:from>
    <xdr:to>
      <xdr:col>76</xdr:col>
      <xdr:colOff>165100</xdr:colOff>
      <xdr:row>38</xdr:row>
      <xdr:rowOff>95924</xdr:rowOff>
    </xdr:to>
    <xdr:sp macro="" textlink="">
      <xdr:nvSpPr>
        <xdr:cNvPr id="523" name="フローチャート: 判断 522"/>
        <xdr:cNvSpPr/>
      </xdr:nvSpPr>
      <xdr:spPr>
        <a:xfrm>
          <a:off x="14541500" y="650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112451</xdr:rowOff>
    </xdr:from>
    <xdr:ext cx="534377" cy="259045"/>
    <xdr:sp macro="" textlink="">
      <xdr:nvSpPr>
        <xdr:cNvPr id="524" name="テキスト ボックス 523"/>
        <xdr:cNvSpPr txBox="1"/>
      </xdr:nvSpPr>
      <xdr:spPr>
        <a:xfrm>
          <a:off x="14325111" y="6284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5" name="直線コネクタ 524"/>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8789</xdr:rowOff>
    </xdr:from>
    <xdr:to>
      <xdr:col>72</xdr:col>
      <xdr:colOff>38100</xdr:colOff>
      <xdr:row>38</xdr:row>
      <xdr:rowOff>110389</xdr:rowOff>
    </xdr:to>
    <xdr:sp macro="" textlink="">
      <xdr:nvSpPr>
        <xdr:cNvPr id="526" name="フローチャート: 判断 525"/>
        <xdr:cNvSpPr/>
      </xdr:nvSpPr>
      <xdr:spPr>
        <a:xfrm>
          <a:off x="13652500" y="652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126916</xdr:rowOff>
    </xdr:from>
    <xdr:ext cx="469744" cy="259045"/>
    <xdr:sp macro="" textlink="">
      <xdr:nvSpPr>
        <xdr:cNvPr id="527" name="テキスト ボックス 526"/>
        <xdr:cNvSpPr txBox="1"/>
      </xdr:nvSpPr>
      <xdr:spPr>
        <a:xfrm>
          <a:off x="13468428" y="629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171369</xdr:rowOff>
    </xdr:from>
    <xdr:to>
      <xdr:col>67</xdr:col>
      <xdr:colOff>101600</xdr:colOff>
      <xdr:row>38</xdr:row>
      <xdr:rowOff>101519</xdr:rowOff>
    </xdr:to>
    <xdr:sp macro="" textlink="">
      <xdr:nvSpPr>
        <xdr:cNvPr id="528" name="フローチャート: 判断 527"/>
        <xdr:cNvSpPr/>
      </xdr:nvSpPr>
      <xdr:spPr>
        <a:xfrm>
          <a:off x="12763500" y="651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118047</xdr:rowOff>
    </xdr:from>
    <xdr:ext cx="469744" cy="259045"/>
    <xdr:sp macro="" textlink="">
      <xdr:nvSpPr>
        <xdr:cNvPr id="529" name="テキスト ボックス 528"/>
        <xdr:cNvSpPr txBox="1"/>
      </xdr:nvSpPr>
      <xdr:spPr>
        <a:xfrm>
          <a:off x="12579428" y="629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5" name="楕円 534"/>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36" name="災害復旧事業費該当値テキスト"/>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7" name="楕円 536"/>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8" name="テキスト ボックス 537"/>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9" name="楕円 538"/>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0" name="テキスト ボックス 539"/>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1" name="楕円 540"/>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2" name="テキスト ボックス 541"/>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3" name="楕円 542"/>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4" name="テキスト ボックス 543"/>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5" name="テキスト ボックス 60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7" name="テキスト ボックス 606"/>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9" name="テキスト ボックス 608"/>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1" name="テキスト ボックス 610"/>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71362</xdr:rowOff>
    </xdr:from>
    <xdr:to>
      <xdr:col>85</xdr:col>
      <xdr:colOff>126364</xdr:colOff>
      <xdr:row>78</xdr:row>
      <xdr:rowOff>135672</xdr:rowOff>
    </xdr:to>
    <xdr:cxnSp macro="">
      <xdr:nvCxnSpPr>
        <xdr:cNvPr id="615" name="直線コネクタ 614"/>
        <xdr:cNvCxnSpPr/>
      </xdr:nvCxnSpPr>
      <xdr:spPr>
        <a:xfrm flipV="1">
          <a:off x="16317595" y="12244312"/>
          <a:ext cx="1269" cy="126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139499</xdr:rowOff>
    </xdr:from>
    <xdr:ext cx="378565" cy="259045"/>
    <xdr:sp macro="" textlink="">
      <xdr:nvSpPr>
        <xdr:cNvPr id="616" name="公債費最小値テキスト"/>
        <xdr:cNvSpPr txBox="1"/>
      </xdr:nvSpPr>
      <xdr:spPr>
        <a:xfrm>
          <a:off x="16370300" y="13512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135672</xdr:rowOff>
    </xdr:from>
    <xdr:to>
      <xdr:col>86</xdr:col>
      <xdr:colOff>25400</xdr:colOff>
      <xdr:row>78</xdr:row>
      <xdr:rowOff>135672</xdr:rowOff>
    </xdr:to>
    <xdr:cxnSp macro="">
      <xdr:nvCxnSpPr>
        <xdr:cNvPr id="617" name="直線コネクタ 616"/>
        <xdr:cNvCxnSpPr/>
      </xdr:nvCxnSpPr>
      <xdr:spPr>
        <a:xfrm>
          <a:off x="16230600" y="1350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18039</xdr:rowOff>
    </xdr:from>
    <xdr:ext cx="599010" cy="259045"/>
    <xdr:sp macro="" textlink="">
      <xdr:nvSpPr>
        <xdr:cNvPr id="618" name="公債費最大値テキスト"/>
        <xdr:cNvSpPr txBox="1"/>
      </xdr:nvSpPr>
      <xdr:spPr>
        <a:xfrm>
          <a:off x="16370300" y="12019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71362</xdr:rowOff>
    </xdr:from>
    <xdr:to>
      <xdr:col>86</xdr:col>
      <xdr:colOff>25400</xdr:colOff>
      <xdr:row>71</xdr:row>
      <xdr:rowOff>71362</xdr:rowOff>
    </xdr:to>
    <xdr:cxnSp macro="">
      <xdr:nvCxnSpPr>
        <xdr:cNvPr id="619" name="直線コネクタ 618"/>
        <xdr:cNvCxnSpPr/>
      </xdr:nvCxnSpPr>
      <xdr:spPr>
        <a:xfrm>
          <a:off x="16230600" y="12244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164905</xdr:rowOff>
    </xdr:from>
    <xdr:to>
      <xdr:col>85</xdr:col>
      <xdr:colOff>127000</xdr:colOff>
      <xdr:row>78</xdr:row>
      <xdr:rowOff>569</xdr:rowOff>
    </xdr:to>
    <xdr:cxnSp macro="">
      <xdr:nvCxnSpPr>
        <xdr:cNvPr id="620" name="直線コネクタ 619"/>
        <xdr:cNvCxnSpPr/>
      </xdr:nvCxnSpPr>
      <xdr:spPr>
        <a:xfrm>
          <a:off x="15481300" y="13366555"/>
          <a:ext cx="838200" cy="7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62235</xdr:rowOff>
    </xdr:from>
    <xdr:ext cx="534377" cy="259045"/>
    <xdr:sp macro="" textlink="">
      <xdr:nvSpPr>
        <xdr:cNvPr id="621" name="公債費平均値テキスト"/>
        <xdr:cNvSpPr txBox="1"/>
      </xdr:nvSpPr>
      <xdr:spPr>
        <a:xfrm>
          <a:off x="16370300" y="12920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39357</xdr:rowOff>
    </xdr:from>
    <xdr:to>
      <xdr:col>85</xdr:col>
      <xdr:colOff>177800</xdr:colOff>
      <xdr:row>76</xdr:row>
      <xdr:rowOff>140957</xdr:rowOff>
    </xdr:to>
    <xdr:sp macro="" textlink="">
      <xdr:nvSpPr>
        <xdr:cNvPr id="622" name="フローチャート: 判断 621"/>
        <xdr:cNvSpPr/>
      </xdr:nvSpPr>
      <xdr:spPr>
        <a:xfrm>
          <a:off x="16268700" y="1306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164905</xdr:rowOff>
    </xdr:from>
    <xdr:to>
      <xdr:col>81</xdr:col>
      <xdr:colOff>50800</xdr:colOff>
      <xdr:row>78</xdr:row>
      <xdr:rowOff>606</xdr:rowOff>
    </xdr:to>
    <xdr:cxnSp macro="">
      <xdr:nvCxnSpPr>
        <xdr:cNvPr id="623" name="直線コネクタ 622"/>
        <xdr:cNvCxnSpPr/>
      </xdr:nvCxnSpPr>
      <xdr:spPr>
        <a:xfrm flipV="1">
          <a:off x="14592300" y="13366555"/>
          <a:ext cx="889000" cy="7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57719</xdr:rowOff>
    </xdr:from>
    <xdr:to>
      <xdr:col>81</xdr:col>
      <xdr:colOff>101600</xdr:colOff>
      <xdr:row>76</xdr:row>
      <xdr:rowOff>159319</xdr:rowOff>
    </xdr:to>
    <xdr:sp macro="" textlink="">
      <xdr:nvSpPr>
        <xdr:cNvPr id="624" name="フローチャート: 判断 623"/>
        <xdr:cNvSpPr/>
      </xdr:nvSpPr>
      <xdr:spPr>
        <a:xfrm>
          <a:off x="15430500" y="1308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4396</xdr:rowOff>
    </xdr:from>
    <xdr:ext cx="534377" cy="259045"/>
    <xdr:sp macro="" textlink="">
      <xdr:nvSpPr>
        <xdr:cNvPr id="625" name="テキスト ボックス 624"/>
        <xdr:cNvSpPr txBox="1"/>
      </xdr:nvSpPr>
      <xdr:spPr>
        <a:xfrm>
          <a:off x="15214111" y="1286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606</xdr:rowOff>
    </xdr:from>
    <xdr:to>
      <xdr:col>76</xdr:col>
      <xdr:colOff>114300</xdr:colOff>
      <xdr:row>78</xdr:row>
      <xdr:rowOff>12100</xdr:rowOff>
    </xdr:to>
    <xdr:cxnSp macro="">
      <xdr:nvCxnSpPr>
        <xdr:cNvPr id="626" name="直線コネクタ 625"/>
        <xdr:cNvCxnSpPr/>
      </xdr:nvCxnSpPr>
      <xdr:spPr>
        <a:xfrm flipV="1">
          <a:off x="13703300" y="13373706"/>
          <a:ext cx="889000" cy="11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79587</xdr:rowOff>
    </xdr:from>
    <xdr:to>
      <xdr:col>76</xdr:col>
      <xdr:colOff>165100</xdr:colOff>
      <xdr:row>77</xdr:row>
      <xdr:rowOff>9737</xdr:rowOff>
    </xdr:to>
    <xdr:sp macro="" textlink="">
      <xdr:nvSpPr>
        <xdr:cNvPr id="627" name="フローチャート: 判断 626"/>
        <xdr:cNvSpPr/>
      </xdr:nvSpPr>
      <xdr:spPr>
        <a:xfrm>
          <a:off x="14541500" y="1310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26264</xdr:rowOff>
    </xdr:from>
    <xdr:ext cx="534377" cy="259045"/>
    <xdr:sp macro="" textlink="">
      <xdr:nvSpPr>
        <xdr:cNvPr id="628" name="テキスト ボックス 627"/>
        <xdr:cNvSpPr txBox="1"/>
      </xdr:nvSpPr>
      <xdr:spPr>
        <a:xfrm>
          <a:off x="14325111" y="1288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10162</xdr:rowOff>
    </xdr:from>
    <xdr:to>
      <xdr:col>71</xdr:col>
      <xdr:colOff>177800</xdr:colOff>
      <xdr:row>78</xdr:row>
      <xdr:rowOff>12100</xdr:rowOff>
    </xdr:to>
    <xdr:cxnSp macro="">
      <xdr:nvCxnSpPr>
        <xdr:cNvPr id="629" name="直線コネクタ 628"/>
        <xdr:cNvCxnSpPr/>
      </xdr:nvCxnSpPr>
      <xdr:spPr>
        <a:xfrm>
          <a:off x="12814300" y="13383262"/>
          <a:ext cx="889000" cy="1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88506</xdr:rowOff>
    </xdr:from>
    <xdr:to>
      <xdr:col>72</xdr:col>
      <xdr:colOff>38100</xdr:colOff>
      <xdr:row>77</xdr:row>
      <xdr:rowOff>18656</xdr:rowOff>
    </xdr:to>
    <xdr:sp macro="" textlink="">
      <xdr:nvSpPr>
        <xdr:cNvPr id="630" name="フローチャート: 判断 629"/>
        <xdr:cNvSpPr/>
      </xdr:nvSpPr>
      <xdr:spPr>
        <a:xfrm>
          <a:off x="13652500" y="1311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35184</xdr:rowOff>
    </xdr:from>
    <xdr:ext cx="534377" cy="259045"/>
    <xdr:sp macro="" textlink="">
      <xdr:nvSpPr>
        <xdr:cNvPr id="631" name="テキスト ボックス 630"/>
        <xdr:cNvSpPr txBox="1"/>
      </xdr:nvSpPr>
      <xdr:spPr>
        <a:xfrm>
          <a:off x="13436111" y="1289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116816</xdr:rowOff>
    </xdr:from>
    <xdr:to>
      <xdr:col>67</xdr:col>
      <xdr:colOff>101600</xdr:colOff>
      <xdr:row>77</xdr:row>
      <xdr:rowOff>46966</xdr:rowOff>
    </xdr:to>
    <xdr:sp macro="" textlink="">
      <xdr:nvSpPr>
        <xdr:cNvPr id="632" name="フローチャート: 判断 631"/>
        <xdr:cNvSpPr/>
      </xdr:nvSpPr>
      <xdr:spPr>
        <a:xfrm>
          <a:off x="127635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63494</xdr:rowOff>
    </xdr:from>
    <xdr:ext cx="534377" cy="259045"/>
    <xdr:sp macro="" textlink="">
      <xdr:nvSpPr>
        <xdr:cNvPr id="633" name="テキスト ボックス 632"/>
        <xdr:cNvSpPr txBox="1"/>
      </xdr:nvSpPr>
      <xdr:spPr>
        <a:xfrm>
          <a:off x="12547111" y="1292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121219</xdr:rowOff>
    </xdr:from>
    <xdr:to>
      <xdr:col>85</xdr:col>
      <xdr:colOff>177800</xdr:colOff>
      <xdr:row>78</xdr:row>
      <xdr:rowOff>51369</xdr:rowOff>
    </xdr:to>
    <xdr:sp macro="" textlink="">
      <xdr:nvSpPr>
        <xdr:cNvPr id="639" name="楕円 638"/>
        <xdr:cNvSpPr/>
      </xdr:nvSpPr>
      <xdr:spPr>
        <a:xfrm>
          <a:off x="16268700" y="13322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99646</xdr:rowOff>
    </xdr:from>
    <xdr:ext cx="534377" cy="259045"/>
    <xdr:sp macro="" textlink="">
      <xdr:nvSpPr>
        <xdr:cNvPr id="640" name="公債費該当値テキスト"/>
        <xdr:cNvSpPr txBox="1"/>
      </xdr:nvSpPr>
      <xdr:spPr>
        <a:xfrm>
          <a:off x="16370300" y="13301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114105</xdr:rowOff>
    </xdr:from>
    <xdr:to>
      <xdr:col>81</xdr:col>
      <xdr:colOff>101600</xdr:colOff>
      <xdr:row>78</xdr:row>
      <xdr:rowOff>44255</xdr:rowOff>
    </xdr:to>
    <xdr:sp macro="" textlink="">
      <xdr:nvSpPr>
        <xdr:cNvPr id="641" name="楕円 640"/>
        <xdr:cNvSpPr/>
      </xdr:nvSpPr>
      <xdr:spPr>
        <a:xfrm>
          <a:off x="15430500" y="1331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35382</xdr:rowOff>
    </xdr:from>
    <xdr:ext cx="534377" cy="259045"/>
    <xdr:sp macro="" textlink="">
      <xdr:nvSpPr>
        <xdr:cNvPr id="642" name="テキスト ボックス 641"/>
        <xdr:cNvSpPr txBox="1"/>
      </xdr:nvSpPr>
      <xdr:spPr>
        <a:xfrm>
          <a:off x="15214111" y="13408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121256</xdr:rowOff>
    </xdr:from>
    <xdr:to>
      <xdr:col>76</xdr:col>
      <xdr:colOff>165100</xdr:colOff>
      <xdr:row>78</xdr:row>
      <xdr:rowOff>51406</xdr:rowOff>
    </xdr:to>
    <xdr:sp macro="" textlink="">
      <xdr:nvSpPr>
        <xdr:cNvPr id="643" name="楕円 642"/>
        <xdr:cNvSpPr/>
      </xdr:nvSpPr>
      <xdr:spPr>
        <a:xfrm>
          <a:off x="14541500" y="1332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42533</xdr:rowOff>
    </xdr:from>
    <xdr:ext cx="534377" cy="259045"/>
    <xdr:sp macro="" textlink="">
      <xdr:nvSpPr>
        <xdr:cNvPr id="644" name="テキスト ボックス 643"/>
        <xdr:cNvSpPr txBox="1"/>
      </xdr:nvSpPr>
      <xdr:spPr>
        <a:xfrm>
          <a:off x="14325111" y="13415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132750</xdr:rowOff>
    </xdr:from>
    <xdr:to>
      <xdr:col>72</xdr:col>
      <xdr:colOff>38100</xdr:colOff>
      <xdr:row>78</xdr:row>
      <xdr:rowOff>62900</xdr:rowOff>
    </xdr:to>
    <xdr:sp macro="" textlink="">
      <xdr:nvSpPr>
        <xdr:cNvPr id="645" name="楕円 644"/>
        <xdr:cNvSpPr/>
      </xdr:nvSpPr>
      <xdr:spPr>
        <a:xfrm>
          <a:off x="13652500" y="1333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54027</xdr:rowOff>
    </xdr:from>
    <xdr:ext cx="534377" cy="259045"/>
    <xdr:sp macro="" textlink="">
      <xdr:nvSpPr>
        <xdr:cNvPr id="646" name="テキスト ボックス 645"/>
        <xdr:cNvSpPr txBox="1"/>
      </xdr:nvSpPr>
      <xdr:spPr>
        <a:xfrm>
          <a:off x="13436111" y="13427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130812</xdr:rowOff>
    </xdr:from>
    <xdr:to>
      <xdr:col>67</xdr:col>
      <xdr:colOff>101600</xdr:colOff>
      <xdr:row>78</xdr:row>
      <xdr:rowOff>60962</xdr:rowOff>
    </xdr:to>
    <xdr:sp macro="" textlink="">
      <xdr:nvSpPr>
        <xdr:cNvPr id="647" name="楕円 646"/>
        <xdr:cNvSpPr/>
      </xdr:nvSpPr>
      <xdr:spPr>
        <a:xfrm>
          <a:off x="12763500" y="13332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52089</xdr:rowOff>
    </xdr:from>
    <xdr:ext cx="534377" cy="259045"/>
    <xdr:sp macro="" textlink="">
      <xdr:nvSpPr>
        <xdr:cNvPr id="648" name="テキスト ボックス 647"/>
        <xdr:cNvSpPr txBox="1"/>
      </xdr:nvSpPr>
      <xdr:spPr>
        <a:xfrm>
          <a:off x="12547111" y="13425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9" name="直線コネクタ 65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0" name="テキスト ボックス 65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1" name="直線コネクタ 66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2" name="テキスト ボックス 661"/>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3" name="直線コネクタ 66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4" name="テキスト ボックス 663"/>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5" name="直線コネクタ 66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6" name="テキスト ボックス 665"/>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7" name="直線コネクタ 66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8" name="テキスト ボックス 667"/>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9" name="直線コネクタ 66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0" name="テキスト ボックス 669"/>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2" name="テキスト ボックス 67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146862</xdr:rowOff>
    </xdr:from>
    <xdr:to>
      <xdr:col>85</xdr:col>
      <xdr:colOff>126364</xdr:colOff>
      <xdr:row>99</xdr:row>
      <xdr:rowOff>91388</xdr:rowOff>
    </xdr:to>
    <xdr:cxnSp macro="">
      <xdr:nvCxnSpPr>
        <xdr:cNvPr id="674" name="直線コネクタ 673"/>
        <xdr:cNvCxnSpPr/>
      </xdr:nvCxnSpPr>
      <xdr:spPr>
        <a:xfrm flipV="1">
          <a:off x="16317595" y="15577362"/>
          <a:ext cx="1269" cy="1487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95215</xdr:rowOff>
    </xdr:from>
    <xdr:ext cx="469744" cy="259045"/>
    <xdr:sp macro="" textlink="">
      <xdr:nvSpPr>
        <xdr:cNvPr id="675" name="積立金最小値テキスト"/>
        <xdr:cNvSpPr txBox="1"/>
      </xdr:nvSpPr>
      <xdr:spPr>
        <a:xfrm>
          <a:off x="16370300" y="17068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91388</xdr:rowOff>
    </xdr:from>
    <xdr:to>
      <xdr:col>86</xdr:col>
      <xdr:colOff>25400</xdr:colOff>
      <xdr:row>99</xdr:row>
      <xdr:rowOff>91388</xdr:rowOff>
    </xdr:to>
    <xdr:cxnSp macro="">
      <xdr:nvCxnSpPr>
        <xdr:cNvPr id="676" name="直線コネクタ 675"/>
        <xdr:cNvCxnSpPr/>
      </xdr:nvCxnSpPr>
      <xdr:spPr>
        <a:xfrm>
          <a:off x="16230600" y="1706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93539</xdr:rowOff>
    </xdr:from>
    <xdr:ext cx="599010" cy="259045"/>
    <xdr:sp macro="" textlink="">
      <xdr:nvSpPr>
        <xdr:cNvPr id="677" name="積立金最大値テキスト"/>
        <xdr:cNvSpPr txBox="1"/>
      </xdr:nvSpPr>
      <xdr:spPr>
        <a:xfrm>
          <a:off x="16370300" y="15352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146862</xdr:rowOff>
    </xdr:from>
    <xdr:to>
      <xdr:col>86</xdr:col>
      <xdr:colOff>25400</xdr:colOff>
      <xdr:row>90</xdr:row>
      <xdr:rowOff>146862</xdr:rowOff>
    </xdr:to>
    <xdr:cxnSp macro="">
      <xdr:nvCxnSpPr>
        <xdr:cNvPr id="678" name="直線コネクタ 677"/>
        <xdr:cNvCxnSpPr/>
      </xdr:nvCxnSpPr>
      <xdr:spPr>
        <a:xfrm>
          <a:off x="16230600" y="15577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27073</xdr:rowOff>
    </xdr:from>
    <xdr:to>
      <xdr:col>85</xdr:col>
      <xdr:colOff>127000</xdr:colOff>
      <xdr:row>99</xdr:row>
      <xdr:rowOff>47788</xdr:rowOff>
    </xdr:to>
    <xdr:cxnSp macro="">
      <xdr:nvCxnSpPr>
        <xdr:cNvPr id="679" name="直線コネクタ 678"/>
        <xdr:cNvCxnSpPr/>
      </xdr:nvCxnSpPr>
      <xdr:spPr>
        <a:xfrm>
          <a:off x="15481300" y="17000623"/>
          <a:ext cx="838200" cy="20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141668</xdr:rowOff>
    </xdr:from>
    <xdr:ext cx="534377" cy="259045"/>
    <xdr:sp macro="" textlink="">
      <xdr:nvSpPr>
        <xdr:cNvPr id="680" name="積立金平均値テキスト"/>
        <xdr:cNvSpPr txBox="1"/>
      </xdr:nvSpPr>
      <xdr:spPr>
        <a:xfrm>
          <a:off x="16370300" y="16772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118791</xdr:rowOff>
    </xdr:from>
    <xdr:to>
      <xdr:col>85</xdr:col>
      <xdr:colOff>177800</xdr:colOff>
      <xdr:row>99</xdr:row>
      <xdr:rowOff>48941</xdr:rowOff>
    </xdr:to>
    <xdr:sp macro="" textlink="">
      <xdr:nvSpPr>
        <xdr:cNvPr id="681" name="フローチャート: 判断 680"/>
        <xdr:cNvSpPr/>
      </xdr:nvSpPr>
      <xdr:spPr>
        <a:xfrm>
          <a:off x="16268700" y="1692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27073</xdr:rowOff>
    </xdr:from>
    <xdr:to>
      <xdr:col>81</xdr:col>
      <xdr:colOff>50800</xdr:colOff>
      <xdr:row>99</xdr:row>
      <xdr:rowOff>69709</xdr:rowOff>
    </xdr:to>
    <xdr:cxnSp macro="">
      <xdr:nvCxnSpPr>
        <xdr:cNvPr id="682" name="直線コネクタ 681"/>
        <xdr:cNvCxnSpPr/>
      </xdr:nvCxnSpPr>
      <xdr:spPr>
        <a:xfrm flipV="1">
          <a:off x="14592300" y="17000623"/>
          <a:ext cx="889000" cy="42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98070</xdr:rowOff>
    </xdr:from>
    <xdr:to>
      <xdr:col>81</xdr:col>
      <xdr:colOff>101600</xdr:colOff>
      <xdr:row>99</xdr:row>
      <xdr:rowOff>28220</xdr:rowOff>
    </xdr:to>
    <xdr:sp macro="" textlink="">
      <xdr:nvSpPr>
        <xdr:cNvPr id="683" name="フローチャート: 判断 682"/>
        <xdr:cNvSpPr/>
      </xdr:nvSpPr>
      <xdr:spPr>
        <a:xfrm>
          <a:off x="15430500" y="1690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44747</xdr:rowOff>
    </xdr:from>
    <xdr:ext cx="534377" cy="259045"/>
    <xdr:sp macro="" textlink="">
      <xdr:nvSpPr>
        <xdr:cNvPr id="684" name="テキスト ボックス 683"/>
        <xdr:cNvSpPr txBox="1"/>
      </xdr:nvSpPr>
      <xdr:spPr>
        <a:xfrm>
          <a:off x="15214111" y="16675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69709</xdr:rowOff>
    </xdr:from>
    <xdr:to>
      <xdr:col>76</xdr:col>
      <xdr:colOff>114300</xdr:colOff>
      <xdr:row>99</xdr:row>
      <xdr:rowOff>85858</xdr:rowOff>
    </xdr:to>
    <xdr:cxnSp macro="">
      <xdr:nvCxnSpPr>
        <xdr:cNvPr id="685" name="直線コネクタ 684"/>
        <xdr:cNvCxnSpPr/>
      </xdr:nvCxnSpPr>
      <xdr:spPr>
        <a:xfrm flipV="1">
          <a:off x="13703300" y="17043259"/>
          <a:ext cx="889000" cy="16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144523</xdr:rowOff>
    </xdr:from>
    <xdr:to>
      <xdr:col>76</xdr:col>
      <xdr:colOff>165100</xdr:colOff>
      <xdr:row>99</xdr:row>
      <xdr:rowOff>74673</xdr:rowOff>
    </xdr:to>
    <xdr:sp macro="" textlink="">
      <xdr:nvSpPr>
        <xdr:cNvPr id="686" name="フローチャート: 判断 685"/>
        <xdr:cNvSpPr/>
      </xdr:nvSpPr>
      <xdr:spPr>
        <a:xfrm>
          <a:off x="14541500" y="1694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91200</xdr:rowOff>
    </xdr:from>
    <xdr:ext cx="534377" cy="259045"/>
    <xdr:sp macro="" textlink="">
      <xdr:nvSpPr>
        <xdr:cNvPr id="687" name="テキスト ボックス 686"/>
        <xdr:cNvSpPr txBox="1"/>
      </xdr:nvSpPr>
      <xdr:spPr>
        <a:xfrm>
          <a:off x="14325111" y="1672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85858</xdr:rowOff>
    </xdr:from>
    <xdr:to>
      <xdr:col>71</xdr:col>
      <xdr:colOff>177800</xdr:colOff>
      <xdr:row>99</xdr:row>
      <xdr:rowOff>96478</xdr:rowOff>
    </xdr:to>
    <xdr:cxnSp macro="">
      <xdr:nvCxnSpPr>
        <xdr:cNvPr id="688" name="直線コネクタ 687"/>
        <xdr:cNvCxnSpPr/>
      </xdr:nvCxnSpPr>
      <xdr:spPr>
        <a:xfrm flipV="1">
          <a:off x="12814300" y="17059408"/>
          <a:ext cx="889000" cy="10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169461</xdr:rowOff>
    </xdr:from>
    <xdr:to>
      <xdr:col>72</xdr:col>
      <xdr:colOff>38100</xdr:colOff>
      <xdr:row>99</xdr:row>
      <xdr:rowOff>99611</xdr:rowOff>
    </xdr:to>
    <xdr:sp macro="" textlink="">
      <xdr:nvSpPr>
        <xdr:cNvPr id="689" name="フローチャート: 判断 688"/>
        <xdr:cNvSpPr/>
      </xdr:nvSpPr>
      <xdr:spPr>
        <a:xfrm>
          <a:off x="13652500" y="1697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116138</xdr:rowOff>
    </xdr:from>
    <xdr:ext cx="534377" cy="259045"/>
    <xdr:sp macro="" textlink="">
      <xdr:nvSpPr>
        <xdr:cNvPr id="690" name="テキスト ボックス 689"/>
        <xdr:cNvSpPr txBox="1"/>
      </xdr:nvSpPr>
      <xdr:spPr>
        <a:xfrm>
          <a:off x="13436111" y="16746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167162</xdr:rowOff>
    </xdr:from>
    <xdr:to>
      <xdr:col>67</xdr:col>
      <xdr:colOff>101600</xdr:colOff>
      <xdr:row>99</xdr:row>
      <xdr:rowOff>97312</xdr:rowOff>
    </xdr:to>
    <xdr:sp macro="" textlink="">
      <xdr:nvSpPr>
        <xdr:cNvPr id="691" name="フローチャート: 判断 690"/>
        <xdr:cNvSpPr/>
      </xdr:nvSpPr>
      <xdr:spPr>
        <a:xfrm>
          <a:off x="12763500" y="1696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113839</xdr:rowOff>
    </xdr:from>
    <xdr:ext cx="534377" cy="259045"/>
    <xdr:sp macro="" textlink="">
      <xdr:nvSpPr>
        <xdr:cNvPr id="692" name="テキスト ボックス 691"/>
        <xdr:cNvSpPr txBox="1"/>
      </xdr:nvSpPr>
      <xdr:spPr>
        <a:xfrm>
          <a:off x="12547111" y="16744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168438</xdr:rowOff>
    </xdr:from>
    <xdr:to>
      <xdr:col>85</xdr:col>
      <xdr:colOff>177800</xdr:colOff>
      <xdr:row>99</xdr:row>
      <xdr:rowOff>98588</xdr:rowOff>
    </xdr:to>
    <xdr:sp macro="" textlink="">
      <xdr:nvSpPr>
        <xdr:cNvPr id="698" name="楕円 697"/>
        <xdr:cNvSpPr/>
      </xdr:nvSpPr>
      <xdr:spPr>
        <a:xfrm>
          <a:off x="16268700" y="16970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97218</xdr:rowOff>
    </xdr:from>
    <xdr:ext cx="534377" cy="259045"/>
    <xdr:sp macro="" textlink="">
      <xdr:nvSpPr>
        <xdr:cNvPr id="699" name="積立金該当値テキスト"/>
        <xdr:cNvSpPr txBox="1"/>
      </xdr:nvSpPr>
      <xdr:spPr>
        <a:xfrm>
          <a:off x="16370300" y="1689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147723</xdr:rowOff>
    </xdr:from>
    <xdr:to>
      <xdr:col>81</xdr:col>
      <xdr:colOff>101600</xdr:colOff>
      <xdr:row>99</xdr:row>
      <xdr:rowOff>77873</xdr:rowOff>
    </xdr:to>
    <xdr:sp macro="" textlink="">
      <xdr:nvSpPr>
        <xdr:cNvPr id="700" name="楕円 699"/>
        <xdr:cNvSpPr/>
      </xdr:nvSpPr>
      <xdr:spPr>
        <a:xfrm>
          <a:off x="15430500" y="16949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69000</xdr:rowOff>
    </xdr:from>
    <xdr:ext cx="534377" cy="259045"/>
    <xdr:sp macro="" textlink="">
      <xdr:nvSpPr>
        <xdr:cNvPr id="701" name="テキスト ボックス 700"/>
        <xdr:cNvSpPr txBox="1"/>
      </xdr:nvSpPr>
      <xdr:spPr>
        <a:xfrm>
          <a:off x="15214111" y="17042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18909</xdr:rowOff>
    </xdr:from>
    <xdr:to>
      <xdr:col>76</xdr:col>
      <xdr:colOff>165100</xdr:colOff>
      <xdr:row>99</xdr:row>
      <xdr:rowOff>120509</xdr:rowOff>
    </xdr:to>
    <xdr:sp macro="" textlink="">
      <xdr:nvSpPr>
        <xdr:cNvPr id="702" name="楕円 701"/>
        <xdr:cNvSpPr/>
      </xdr:nvSpPr>
      <xdr:spPr>
        <a:xfrm>
          <a:off x="14541500" y="16992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111636</xdr:rowOff>
    </xdr:from>
    <xdr:ext cx="534377" cy="259045"/>
    <xdr:sp macro="" textlink="">
      <xdr:nvSpPr>
        <xdr:cNvPr id="703" name="テキスト ボックス 702"/>
        <xdr:cNvSpPr txBox="1"/>
      </xdr:nvSpPr>
      <xdr:spPr>
        <a:xfrm>
          <a:off x="14325111" y="17085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35058</xdr:rowOff>
    </xdr:from>
    <xdr:to>
      <xdr:col>72</xdr:col>
      <xdr:colOff>38100</xdr:colOff>
      <xdr:row>99</xdr:row>
      <xdr:rowOff>136658</xdr:rowOff>
    </xdr:to>
    <xdr:sp macro="" textlink="">
      <xdr:nvSpPr>
        <xdr:cNvPr id="704" name="楕円 703"/>
        <xdr:cNvSpPr/>
      </xdr:nvSpPr>
      <xdr:spPr>
        <a:xfrm>
          <a:off x="13652500" y="17008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127785</xdr:rowOff>
    </xdr:from>
    <xdr:ext cx="469744" cy="259045"/>
    <xdr:sp macro="" textlink="">
      <xdr:nvSpPr>
        <xdr:cNvPr id="705" name="テキスト ボックス 704"/>
        <xdr:cNvSpPr txBox="1"/>
      </xdr:nvSpPr>
      <xdr:spPr>
        <a:xfrm>
          <a:off x="13468428" y="17101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45678</xdr:rowOff>
    </xdr:from>
    <xdr:to>
      <xdr:col>67</xdr:col>
      <xdr:colOff>101600</xdr:colOff>
      <xdr:row>99</xdr:row>
      <xdr:rowOff>147278</xdr:rowOff>
    </xdr:to>
    <xdr:sp macro="" textlink="">
      <xdr:nvSpPr>
        <xdr:cNvPr id="706" name="楕円 705"/>
        <xdr:cNvSpPr/>
      </xdr:nvSpPr>
      <xdr:spPr>
        <a:xfrm>
          <a:off x="12763500" y="17019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138405</xdr:rowOff>
    </xdr:from>
    <xdr:ext cx="469744" cy="259045"/>
    <xdr:sp macro="" textlink="">
      <xdr:nvSpPr>
        <xdr:cNvPr id="707" name="テキスト ボックス 706"/>
        <xdr:cNvSpPr txBox="1"/>
      </xdr:nvSpPr>
      <xdr:spPr>
        <a:xfrm>
          <a:off x="12579428" y="17111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8" name="直線コネクタ 71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9" name="テキスト ボックス 71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0" name="直線コネクタ 71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1" name="テキスト ボックス 720"/>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2" name="直線コネクタ 72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3" name="テキスト ボックス 722"/>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4" name="直線コネクタ 72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5" name="テキスト ボックス 724"/>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6" name="直線コネクタ 72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7" name="テキスト ボックス 726"/>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8" name="直線コネクタ 72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9" name="テキスト ボックス 728"/>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10574</xdr:rowOff>
    </xdr:from>
    <xdr:to>
      <xdr:col>116</xdr:col>
      <xdr:colOff>62864</xdr:colOff>
      <xdr:row>39</xdr:row>
      <xdr:rowOff>98878</xdr:rowOff>
    </xdr:to>
    <xdr:cxnSp macro="">
      <xdr:nvCxnSpPr>
        <xdr:cNvPr id="733" name="直線コネクタ 732"/>
        <xdr:cNvCxnSpPr/>
      </xdr:nvCxnSpPr>
      <xdr:spPr>
        <a:xfrm flipV="1">
          <a:off x="22159595" y="5154074"/>
          <a:ext cx="1269" cy="1631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4"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5" name="直線コネクタ 73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128701</xdr:rowOff>
    </xdr:from>
    <xdr:ext cx="534377" cy="259045"/>
    <xdr:sp macro="" textlink="">
      <xdr:nvSpPr>
        <xdr:cNvPr id="736" name="投資及び出資金最大値テキスト"/>
        <xdr:cNvSpPr txBox="1"/>
      </xdr:nvSpPr>
      <xdr:spPr>
        <a:xfrm>
          <a:off x="22212300" y="492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10574</xdr:rowOff>
    </xdr:from>
    <xdr:to>
      <xdr:col>116</xdr:col>
      <xdr:colOff>152400</xdr:colOff>
      <xdr:row>30</xdr:row>
      <xdr:rowOff>10574</xdr:rowOff>
    </xdr:to>
    <xdr:cxnSp macro="">
      <xdr:nvCxnSpPr>
        <xdr:cNvPr id="737" name="直線コネクタ 736"/>
        <xdr:cNvCxnSpPr/>
      </xdr:nvCxnSpPr>
      <xdr:spPr>
        <a:xfrm>
          <a:off x="22072600" y="515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97180</xdr:rowOff>
    </xdr:from>
    <xdr:to>
      <xdr:col>116</xdr:col>
      <xdr:colOff>63500</xdr:colOff>
      <xdr:row>39</xdr:row>
      <xdr:rowOff>98878</xdr:rowOff>
    </xdr:to>
    <xdr:cxnSp macro="">
      <xdr:nvCxnSpPr>
        <xdr:cNvPr id="738" name="直線コネクタ 737"/>
        <xdr:cNvCxnSpPr/>
      </xdr:nvCxnSpPr>
      <xdr:spPr>
        <a:xfrm>
          <a:off x="21323300" y="6783730"/>
          <a:ext cx="838200" cy="1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110960</xdr:rowOff>
    </xdr:from>
    <xdr:ext cx="469744" cy="259045"/>
    <xdr:sp macro="" textlink="">
      <xdr:nvSpPr>
        <xdr:cNvPr id="739" name="投資及び出資金平均値テキスト"/>
        <xdr:cNvSpPr txBox="1"/>
      </xdr:nvSpPr>
      <xdr:spPr>
        <a:xfrm>
          <a:off x="22212300" y="64546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88084</xdr:rowOff>
    </xdr:from>
    <xdr:to>
      <xdr:col>116</xdr:col>
      <xdr:colOff>114300</xdr:colOff>
      <xdr:row>39</xdr:row>
      <xdr:rowOff>18234</xdr:rowOff>
    </xdr:to>
    <xdr:sp macro="" textlink="">
      <xdr:nvSpPr>
        <xdr:cNvPr id="740" name="フローチャート: 判断 739"/>
        <xdr:cNvSpPr/>
      </xdr:nvSpPr>
      <xdr:spPr>
        <a:xfrm>
          <a:off x="22110700" y="6603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97180</xdr:rowOff>
    </xdr:from>
    <xdr:to>
      <xdr:col>111</xdr:col>
      <xdr:colOff>177800</xdr:colOff>
      <xdr:row>39</xdr:row>
      <xdr:rowOff>98878</xdr:rowOff>
    </xdr:to>
    <xdr:cxnSp macro="">
      <xdr:nvCxnSpPr>
        <xdr:cNvPr id="741" name="直線コネクタ 740"/>
        <xdr:cNvCxnSpPr/>
      </xdr:nvCxnSpPr>
      <xdr:spPr>
        <a:xfrm flipV="1">
          <a:off x="20434300" y="6783730"/>
          <a:ext cx="889000" cy="1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92263</xdr:rowOff>
    </xdr:from>
    <xdr:to>
      <xdr:col>112</xdr:col>
      <xdr:colOff>38100</xdr:colOff>
      <xdr:row>39</xdr:row>
      <xdr:rowOff>22413</xdr:rowOff>
    </xdr:to>
    <xdr:sp macro="" textlink="">
      <xdr:nvSpPr>
        <xdr:cNvPr id="742" name="フローチャート: 判断 741"/>
        <xdr:cNvSpPr/>
      </xdr:nvSpPr>
      <xdr:spPr>
        <a:xfrm>
          <a:off x="21272500" y="660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38941</xdr:rowOff>
    </xdr:from>
    <xdr:ext cx="469744" cy="259045"/>
    <xdr:sp macro="" textlink="">
      <xdr:nvSpPr>
        <xdr:cNvPr id="743" name="テキスト ボックス 742"/>
        <xdr:cNvSpPr txBox="1"/>
      </xdr:nvSpPr>
      <xdr:spPr>
        <a:xfrm>
          <a:off x="21088428" y="638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4" name="直線コネクタ 743"/>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127827</xdr:rowOff>
    </xdr:from>
    <xdr:to>
      <xdr:col>107</xdr:col>
      <xdr:colOff>101600</xdr:colOff>
      <xdr:row>39</xdr:row>
      <xdr:rowOff>57977</xdr:rowOff>
    </xdr:to>
    <xdr:sp macro="" textlink="">
      <xdr:nvSpPr>
        <xdr:cNvPr id="745" name="フローチャート: 判断 744"/>
        <xdr:cNvSpPr/>
      </xdr:nvSpPr>
      <xdr:spPr>
        <a:xfrm>
          <a:off x="20383500" y="664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74504</xdr:rowOff>
    </xdr:from>
    <xdr:ext cx="469744" cy="259045"/>
    <xdr:sp macro="" textlink="">
      <xdr:nvSpPr>
        <xdr:cNvPr id="746" name="テキスト ボックス 745"/>
        <xdr:cNvSpPr txBox="1"/>
      </xdr:nvSpPr>
      <xdr:spPr>
        <a:xfrm>
          <a:off x="20199428" y="6418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7" name="直線コネクタ 746"/>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145038</xdr:rowOff>
    </xdr:from>
    <xdr:to>
      <xdr:col>102</xdr:col>
      <xdr:colOff>165100</xdr:colOff>
      <xdr:row>39</xdr:row>
      <xdr:rowOff>75188</xdr:rowOff>
    </xdr:to>
    <xdr:sp macro="" textlink="">
      <xdr:nvSpPr>
        <xdr:cNvPr id="748" name="フローチャート: 判断 747"/>
        <xdr:cNvSpPr/>
      </xdr:nvSpPr>
      <xdr:spPr>
        <a:xfrm>
          <a:off x="19494500" y="6660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91715</xdr:rowOff>
    </xdr:from>
    <xdr:ext cx="469744" cy="259045"/>
    <xdr:sp macro="" textlink="">
      <xdr:nvSpPr>
        <xdr:cNvPr id="749" name="テキスト ボックス 748"/>
        <xdr:cNvSpPr txBox="1"/>
      </xdr:nvSpPr>
      <xdr:spPr>
        <a:xfrm>
          <a:off x="19310428" y="6435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147095</xdr:rowOff>
    </xdr:from>
    <xdr:to>
      <xdr:col>98</xdr:col>
      <xdr:colOff>38100</xdr:colOff>
      <xdr:row>39</xdr:row>
      <xdr:rowOff>77245</xdr:rowOff>
    </xdr:to>
    <xdr:sp macro="" textlink="">
      <xdr:nvSpPr>
        <xdr:cNvPr id="750" name="フローチャート: 判断 749"/>
        <xdr:cNvSpPr/>
      </xdr:nvSpPr>
      <xdr:spPr>
        <a:xfrm>
          <a:off x="18605500" y="666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93772</xdr:rowOff>
    </xdr:from>
    <xdr:ext cx="469744" cy="259045"/>
    <xdr:sp macro="" textlink="">
      <xdr:nvSpPr>
        <xdr:cNvPr id="751" name="テキスト ボックス 750"/>
        <xdr:cNvSpPr txBox="1"/>
      </xdr:nvSpPr>
      <xdr:spPr>
        <a:xfrm>
          <a:off x="18421428" y="6437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7" name="楕円 756"/>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8"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46380</xdr:rowOff>
    </xdr:from>
    <xdr:to>
      <xdr:col>112</xdr:col>
      <xdr:colOff>38100</xdr:colOff>
      <xdr:row>39</xdr:row>
      <xdr:rowOff>147980</xdr:rowOff>
    </xdr:to>
    <xdr:sp macro="" textlink="">
      <xdr:nvSpPr>
        <xdr:cNvPr id="759" name="楕円 758"/>
        <xdr:cNvSpPr/>
      </xdr:nvSpPr>
      <xdr:spPr>
        <a:xfrm>
          <a:off x="21272500" y="673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139107</xdr:rowOff>
    </xdr:from>
    <xdr:ext cx="313932" cy="259045"/>
    <xdr:sp macro="" textlink="">
      <xdr:nvSpPr>
        <xdr:cNvPr id="760" name="テキスト ボックス 759"/>
        <xdr:cNvSpPr txBox="1"/>
      </xdr:nvSpPr>
      <xdr:spPr>
        <a:xfrm>
          <a:off x="21166333" y="68256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1" name="楕円 760"/>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2" name="テキスト ボックス 761"/>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3" name="楕円 762"/>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4" name="テキスト ボックス 763"/>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5" name="楕円 764"/>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6" name="テキスト ボックス 765"/>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7" name="直線コネクタ 776"/>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8" name="テキスト ボックス 777"/>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9" name="直線コネクタ 778"/>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0" name="テキスト ボックス 779"/>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1" name="直線コネクタ 780"/>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2" name="テキスト ボックス 781"/>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3" name="直線コネクタ 782"/>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4" name="テキスト ボックス 783"/>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5" name="直線コネクタ 784"/>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6" name="テキスト ボックス 785"/>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7" name="直線コネクタ 786"/>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8" name="テキスト ボックス 787"/>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0" name="テキスト ボックス 78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35622</xdr:rowOff>
    </xdr:from>
    <xdr:to>
      <xdr:col>116</xdr:col>
      <xdr:colOff>62864</xdr:colOff>
      <xdr:row>59</xdr:row>
      <xdr:rowOff>98878</xdr:rowOff>
    </xdr:to>
    <xdr:cxnSp macro="">
      <xdr:nvCxnSpPr>
        <xdr:cNvPr id="792" name="直線コネクタ 791"/>
        <xdr:cNvCxnSpPr/>
      </xdr:nvCxnSpPr>
      <xdr:spPr>
        <a:xfrm flipV="1">
          <a:off x="22159595" y="8779572"/>
          <a:ext cx="1269" cy="143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3"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4" name="直線コネクタ 793"/>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153749</xdr:rowOff>
    </xdr:from>
    <xdr:ext cx="534377" cy="259045"/>
    <xdr:sp macro="" textlink="">
      <xdr:nvSpPr>
        <xdr:cNvPr id="795" name="貸付金最大値テキスト"/>
        <xdr:cNvSpPr txBox="1"/>
      </xdr:nvSpPr>
      <xdr:spPr>
        <a:xfrm>
          <a:off x="22212300" y="855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35622</xdr:rowOff>
    </xdr:from>
    <xdr:to>
      <xdr:col>116</xdr:col>
      <xdr:colOff>152400</xdr:colOff>
      <xdr:row>51</xdr:row>
      <xdr:rowOff>35622</xdr:rowOff>
    </xdr:to>
    <xdr:cxnSp macro="">
      <xdr:nvCxnSpPr>
        <xdr:cNvPr id="796" name="直線コネクタ 795"/>
        <xdr:cNvCxnSpPr/>
      </xdr:nvCxnSpPr>
      <xdr:spPr>
        <a:xfrm>
          <a:off x="22072600" y="877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84640</xdr:rowOff>
    </xdr:from>
    <xdr:to>
      <xdr:col>116</xdr:col>
      <xdr:colOff>63500</xdr:colOff>
      <xdr:row>59</xdr:row>
      <xdr:rowOff>84738</xdr:rowOff>
    </xdr:to>
    <xdr:cxnSp macro="">
      <xdr:nvCxnSpPr>
        <xdr:cNvPr id="797" name="直線コネクタ 796"/>
        <xdr:cNvCxnSpPr/>
      </xdr:nvCxnSpPr>
      <xdr:spPr>
        <a:xfrm>
          <a:off x="21323300" y="10200190"/>
          <a:ext cx="838200" cy="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148908</xdr:rowOff>
    </xdr:from>
    <xdr:ext cx="469744" cy="259045"/>
    <xdr:sp macro="" textlink="">
      <xdr:nvSpPr>
        <xdr:cNvPr id="798" name="貸付金平均値テキスト"/>
        <xdr:cNvSpPr txBox="1"/>
      </xdr:nvSpPr>
      <xdr:spPr>
        <a:xfrm>
          <a:off x="22212300" y="99215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126031</xdr:rowOff>
    </xdr:from>
    <xdr:to>
      <xdr:col>116</xdr:col>
      <xdr:colOff>114300</xdr:colOff>
      <xdr:row>59</xdr:row>
      <xdr:rowOff>56181</xdr:rowOff>
    </xdr:to>
    <xdr:sp macro="" textlink="">
      <xdr:nvSpPr>
        <xdr:cNvPr id="799" name="フローチャート: 判断 798"/>
        <xdr:cNvSpPr/>
      </xdr:nvSpPr>
      <xdr:spPr>
        <a:xfrm>
          <a:off x="22110700" y="1007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84640</xdr:rowOff>
    </xdr:from>
    <xdr:to>
      <xdr:col>111</xdr:col>
      <xdr:colOff>177800</xdr:colOff>
      <xdr:row>59</xdr:row>
      <xdr:rowOff>84868</xdr:rowOff>
    </xdr:to>
    <xdr:cxnSp macro="">
      <xdr:nvCxnSpPr>
        <xdr:cNvPr id="800" name="直線コネクタ 799"/>
        <xdr:cNvCxnSpPr/>
      </xdr:nvCxnSpPr>
      <xdr:spPr>
        <a:xfrm flipV="1">
          <a:off x="20434300" y="10200190"/>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122929</xdr:rowOff>
    </xdr:from>
    <xdr:to>
      <xdr:col>112</xdr:col>
      <xdr:colOff>38100</xdr:colOff>
      <xdr:row>59</xdr:row>
      <xdr:rowOff>53079</xdr:rowOff>
    </xdr:to>
    <xdr:sp macro="" textlink="">
      <xdr:nvSpPr>
        <xdr:cNvPr id="801" name="フローチャート: 判断 800"/>
        <xdr:cNvSpPr/>
      </xdr:nvSpPr>
      <xdr:spPr>
        <a:xfrm>
          <a:off x="21272500" y="10067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69606</xdr:rowOff>
    </xdr:from>
    <xdr:ext cx="469744" cy="259045"/>
    <xdr:sp macro="" textlink="">
      <xdr:nvSpPr>
        <xdr:cNvPr id="802" name="テキスト ボックス 801"/>
        <xdr:cNvSpPr txBox="1"/>
      </xdr:nvSpPr>
      <xdr:spPr>
        <a:xfrm>
          <a:off x="21088428" y="9842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84868</xdr:rowOff>
    </xdr:from>
    <xdr:to>
      <xdr:col>107</xdr:col>
      <xdr:colOff>50800</xdr:colOff>
      <xdr:row>59</xdr:row>
      <xdr:rowOff>85097</xdr:rowOff>
    </xdr:to>
    <xdr:cxnSp macro="">
      <xdr:nvCxnSpPr>
        <xdr:cNvPr id="803" name="直線コネクタ 802"/>
        <xdr:cNvCxnSpPr/>
      </xdr:nvCxnSpPr>
      <xdr:spPr>
        <a:xfrm flipV="1">
          <a:off x="19545300" y="10200418"/>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114471</xdr:rowOff>
    </xdr:from>
    <xdr:to>
      <xdr:col>107</xdr:col>
      <xdr:colOff>101600</xdr:colOff>
      <xdr:row>59</xdr:row>
      <xdr:rowOff>44621</xdr:rowOff>
    </xdr:to>
    <xdr:sp macro="" textlink="">
      <xdr:nvSpPr>
        <xdr:cNvPr id="804" name="フローチャート: 判断 803"/>
        <xdr:cNvSpPr/>
      </xdr:nvSpPr>
      <xdr:spPr>
        <a:xfrm>
          <a:off x="20383500" y="1005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61148</xdr:rowOff>
    </xdr:from>
    <xdr:ext cx="469744" cy="259045"/>
    <xdr:sp macro="" textlink="">
      <xdr:nvSpPr>
        <xdr:cNvPr id="805" name="テキスト ボックス 804"/>
        <xdr:cNvSpPr txBox="1"/>
      </xdr:nvSpPr>
      <xdr:spPr>
        <a:xfrm>
          <a:off x="20199428" y="983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85032</xdr:rowOff>
    </xdr:from>
    <xdr:to>
      <xdr:col>102</xdr:col>
      <xdr:colOff>114300</xdr:colOff>
      <xdr:row>59</xdr:row>
      <xdr:rowOff>85097</xdr:rowOff>
    </xdr:to>
    <xdr:cxnSp macro="">
      <xdr:nvCxnSpPr>
        <xdr:cNvPr id="806" name="直線コネクタ 805"/>
        <xdr:cNvCxnSpPr/>
      </xdr:nvCxnSpPr>
      <xdr:spPr>
        <a:xfrm>
          <a:off x="18656300" y="10200582"/>
          <a:ext cx="8890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131256</xdr:rowOff>
    </xdr:from>
    <xdr:to>
      <xdr:col>102</xdr:col>
      <xdr:colOff>165100</xdr:colOff>
      <xdr:row>59</xdr:row>
      <xdr:rowOff>61406</xdr:rowOff>
    </xdr:to>
    <xdr:sp macro="" textlink="">
      <xdr:nvSpPr>
        <xdr:cNvPr id="807" name="フローチャート: 判断 806"/>
        <xdr:cNvSpPr/>
      </xdr:nvSpPr>
      <xdr:spPr>
        <a:xfrm>
          <a:off x="19494500" y="1007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77933</xdr:rowOff>
    </xdr:from>
    <xdr:ext cx="469744" cy="259045"/>
    <xdr:sp macro="" textlink="">
      <xdr:nvSpPr>
        <xdr:cNvPr id="808" name="テキスト ボックス 807"/>
        <xdr:cNvSpPr txBox="1"/>
      </xdr:nvSpPr>
      <xdr:spPr>
        <a:xfrm>
          <a:off x="19310428" y="9850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130799</xdr:rowOff>
    </xdr:from>
    <xdr:to>
      <xdr:col>98</xdr:col>
      <xdr:colOff>38100</xdr:colOff>
      <xdr:row>59</xdr:row>
      <xdr:rowOff>60949</xdr:rowOff>
    </xdr:to>
    <xdr:sp macro="" textlink="">
      <xdr:nvSpPr>
        <xdr:cNvPr id="809" name="フローチャート: 判断 808"/>
        <xdr:cNvSpPr/>
      </xdr:nvSpPr>
      <xdr:spPr>
        <a:xfrm>
          <a:off x="18605500" y="10074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77476</xdr:rowOff>
    </xdr:from>
    <xdr:ext cx="469744" cy="259045"/>
    <xdr:sp macro="" textlink="">
      <xdr:nvSpPr>
        <xdr:cNvPr id="810" name="テキスト ボックス 809"/>
        <xdr:cNvSpPr txBox="1"/>
      </xdr:nvSpPr>
      <xdr:spPr>
        <a:xfrm>
          <a:off x="18421428" y="9850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33938</xdr:rowOff>
    </xdr:from>
    <xdr:to>
      <xdr:col>116</xdr:col>
      <xdr:colOff>114300</xdr:colOff>
      <xdr:row>59</xdr:row>
      <xdr:rowOff>135538</xdr:rowOff>
    </xdr:to>
    <xdr:sp macro="" textlink="">
      <xdr:nvSpPr>
        <xdr:cNvPr id="816" name="楕円 815"/>
        <xdr:cNvSpPr/>
      </xdr:nvSpPr>
      <xdr:spPr>
        <a:xfrm>
          <a:off x="22110700" y="1014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120315</xdr:rowOff>
    </xdr:from>
    <xdr:ext cx="378565" cy="259045"/>
    <xdr:sp macro="" textlink="">
      <xdr:nvSpPr>
        <xdr:cNvPr id="817" name="貸付金該当値テキスト"/>
        <xdr:cNvSpPr txBox="1"/>
      </xdr:nvSpPr>
      <xdr:spPr>
        <a:xfrm>
          <a:off x="22212300" y="10064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33840</xdr:rowOff>
    </xdr:from>
    <xdr:to>
      <xdr:col>112</xdr:col>
      <xdr:colOff>38100</xdr:colOff>
      <xdr:row>59</xdr:row>
      <xdr:rowOff>135440</xdr:rowOff>
    </xdr:to>
    <xdr:sp macro="" textlink="">
      <xdr:nvSpPr>
        <xdr:cNvPr id="818" name="楕円 817"/>
        <xdr:cNvSpPr/>
      </xdr:nvSpPr>
      <xdr:spPr>
        <a:xfrm>
          <a:off x="21272500" y="1014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126567</xdr:rowOff>
    </xdr:from>
    <xdr:ext cx="378565" cy="259045"/>
    <xdr:sp macro="" textlink="">
      <xdr:nvSpPr>
        <xdr:cNvPr id="819" name="テキスト ボックス 818"/>
        <xdr:cNvSpPr txBox="1"/>
      </xdr:nvSpPr>
      <xdr:spPr>
        <a:xfrm>
          <a:off x="21134017" y="102421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34068</xdr:rowOff>
    </xdr:from>
    <xdr:to>
      <xdr:col>107</xdr:col>
      <xdr:colOff>101600</xdr:colOff>
      <xdr:row>59</xdr:row>
      <xdr:rowOff>135668</xdr:rowOff>
    </xdr:to>
    <xdr:sp macro="" textlink="">
      <xdr:nvSpPr>
        <xdr:cNvPr id="820" name="楕円 819"/>
        <xdr:cNvSpPr/>
      </xdr:nvSpPr>
      <xdr:spPr>
        <a:xfrm>
          <a:off x="20383500" y="10149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126795</xdr:rowOff>
    </xdr:from>
    <xdr:ext cx="378565" cy="259045"/>
    <xdr:sp macro="" textlink="">
      <xdr:nvSpPr>
        <xdr:cNvPr id="821" name="テキスト ボックス 820"/>
        <xdr:cNvSpPr txBox="1"/>
      </xdr:nvSpPr>
      <xdr:spPr>
        <a:xfrm>
          <a:off x="20245017" y="10242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34297</xdr:rowOff>
    </xdr:from>
    <xdr:to>
      <xdr:col>102</xdr:col>
      <xdr:colOff>165100</xdr:colOff>
      <xdr:row>59</xdr:row>
      <xdr:rowOff>135897</xdr:rowOff>
    </xdr:to>
    <xdr:sp macro="" textlink="">
      <xdr:nvSpPr>
        <xdr:cNvPr id="822" name="楕円 821"/>
        <xdr:cNvSpPr/>
      </xdr:nvSpPr>
      <xdr:spPr>
        <a:xfrm>
          <a:off x="19494500" y="10149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127024</xdr:rowOff>
    </xdr:from>
    <xdr:ext cx="378565" cy="259045"/>
    <xdr:sp macro="" textlink="">
      <xdr:nvSpPr>
        <xdr:cNvPr id="823" name="テキスト ボックス 822"/>
        <xdr:cNvSpPr txBox="1"/>
      </xdr:nvSpPr>
      <xdr:spPr>
        <a:xfrm>
          <a:off x="19356017" y="102425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34232</xdr:rowOff>
    </xdr:from>
    <xdr:to>
      <xdr:col>98</xdr:col>
      <xdr:colOff>38100</xdr:colOff>
      <xdr:row>59</xdr:row>
      <xdr:rowOff>135832</xdr:rowOff>
    </xdr:to>
    <xdr:sp macro="" textlink="">
      <xdr:nvSpPr>
        <xdr:cNvPr id="824" name="楕円 823"/>
        <xdr:cNvSpPr/>
      </xdr:nvSpPr>
      <xdr:spPr>
        <a:xfrm>
          <a:off x="18605500" y="1014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126959</xdr:rowOff>
    </xdr:from>
    <xdr:ext cx="378565" cy="259045"/>
    <xdr:sp macro="" textlink="">
      <xdr:nvSpPr>
        <xdr:cNvPr id="825" name="テキスト ボックス 824"/>
        <xdr:cNvSpPr txBox="1"/>
      </xdr:nvSpPr>
      <xdr:spPr>
        <a:xfrm>
          <a:off x="18467017" y="102425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6" name="直線コネクタ 83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7" name="テキスト ボックス 836"/>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8" name="直線コネクタ 83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9" name="テキスト ボックス 83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41" name="テキスト ボックス 840"/>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2" name="直線コネクタ 84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3" name="テキスト ボックス 842"/>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4" name="直線コネクタ 84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5" name="テキスト ボックス 844"/>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7" name="テキスト ボックス 84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112146</xdr:rowOff>
    </xdr:from>
    <xdr:to>
      <xdr:col>116</xdr:col>
      <xdr:colOff>62864</xdr:colOff>
      <xdr:row>78</xdr:row>
      <xdr:rowOff>11157</xdr:rowOff>
    </xdr:to>
    <xdr:cxnSp macro="">
      <xdr:nvCxnSpPr>
        <xdr:cNvPr id="849" name="直線コネクタ 848"/>
        <xdr:cNvCxnSpPr/>
      </xdr:nvCxnSpPr>
      <xdr:spPr>
        <a:xfrm flipV="1">
          <a:off x="22159595" y="12113646"/>
          <a:ext cx="1269" cy="1270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14984</xdr:rowOff>
    </xdr:from>
    <xdr:ext cx="534377" cy="259045"/>
    <xdr:sp macro="" textlink="">
      <xdr:nvSpPr>
        <xdr:cNvPr id="850" name="繰出金最小値テキスト"/>
        <xdr:cNvSpPr txBox="1"/>
      </xdr:nvSpPr>
      <xdr:spPr>
        <a:xfrm>
          <a:off x="22212300" y="1338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11157</xdr:rowOff>
    </xdr:from>
    <xdr:to>
      <xdr:col>116</xdr:col>
      <xdr:colOff>152400</xdr:colOff>
      <xdr:row>78</xdr:row>
      <xdr:rowOff>11157</xdr:rowOff>
    </xdr:to>
    <xdr:cxnSp macro="">
      <xdr:nvCxnSpPr>
        <xdr:cNvPr id="851" name="直線コネクタ 850"/>
        <xdr:cNvCxnSpPr/>
      </xdr:nvCxnSpPr>
      <xdr:spPr>
        <a:xfrm>
          <a:off x="22072600" y="13384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58823</xdr:rowOff>
    </xdr:from>
    <xdr:ext cx="599010" cy="259045"/>
    <xdr:sp macro="" textlink="">
      <xdr:nvSpPr>
        <xdr:cNvPr id="852" name="繰出金最大値テキスト"/>
        <xdr:cNvSpPr txBox="1"/>
      </xdr:nvSpPr>
      <xdr:spPr>
        <a:xfrm>
          <a:off x="22212300" y="11888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112146</xdr:rowOff>
    </xdr:from>
    <xdr:to>
      <xdr:col>116</xdr:col>
      <xdr:colOff>152400</xdr:colOff>
      <xdr:row>70</xdr:row>
      <xdr:rowOff>112146</xdr:rowOff>
    </xdr:to>
    <xdr:cxnSp macro="">
      <xdr:nvCxnSpPr>
        <xdr:cNvPr id="853" name="直線コネクタ 852"/>
        <xdr:cNvCxnSpPr/>
      </xdr:nvCxnSpPr>
      <xdr:spPr>
        <a:xfrm>
          <a:off x="22072600" y="12113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119796</xdr:rowOff>
    </xdr:from>
    <xdr:to>
      <xdr:col>116</xdr:col>
      <xdr:colOff>63500</xdr:colOff>
      <xdr:row>77</xdr:row>
      <xdr:rowOff>131829</xdr:rowOff>
    </xdr:to>
    <xdr:cxnSp macro="">
      <xdr:nvCxnSpPr>
        <xdr:cNvPr id="854" name="直線コネクタ 853"/>
        <xdr:cNvCxnSpPr/>
      </xdr:nvCxnSpPr>
      <xdr:spPr>
        <a:xfrm>
          <a:off x="21323300" y="13321446"/>
          <a:ext cx="838200" cy="12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146036</xdr:rowOff>
    </xdr:from>
    <xdr:ext cx="534377" cy="259045"/>
    <xdr:sp macro="" textlink="">
      <xdr:nvSpPr>
        <xdr:cNvPr id="855" name="繰出金平均値テキスト"/>
        <xdr:cNvSpPr txBox="1"/>
      </xdr:nvSpPr>
      <xdr:spPr>
        <a:xfrm>
          <a:off x="22212300" y="128333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123159</xdr:rowOff>
    </xdr:from>
    <xdr:to>
      <xdr:col>116</xdr:col>
      <xdr:colOff>114300</xdr:colOff>
      <xdr:row>76</xdr:row>
      <xdr:rowOff>53308</xdr:rowOff>
    </xdr:to>
    <xdr:sp macro="" textlink="">
      <xdr:nvSpPr>
        <xdr:cNvPr id="856" name="フローチャート: 判断 855"/>
        <xdr:cNvSpPr/>
      </xdr:nvSpPr>
      <xdr:spPr>
        <a:xfrm>
          <a:off x="22110700" y="1298190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119796</xdr:rowOff>
    </xdr:from>
    <xdr:to>
      <xdr:col>111</xdr:col>
      <xdr:colOff>177800</xdr:colOff>
      <xdr:row>77</xdr:row>
      <xdr:rowOff>123554</xdr:rowOff>
    </xdr:to>
    <xdr:cxnSp macro="">
      <xdr:nvCxnSpPr>
        <xdr:cNvPr id="857" name="直線コネクタ 856"/>
        <xdr:cNvCxnSpPr/>
      </xdr:nvCxnSpPr>
      <xdr:spPr>
        <a:xfrm flipV="1">
          <a:off x="20434300" y="13321446"/>
          <a:ext cx="889000" cy="3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146652</xdr:rowOff>
    </xdr:from>
    <xdr:to>
      <xdr:col>112</xdr:col>
      <xdr:colOff>38100</xdr:colOff>
      <xdr:row>76</xdr:row>
      <xdr:rowOff>76802</xdr:rowOff>
    </xdr:to>
    <xdr:sp macro="" textlink="">
      <xdr:nvSpPr>
        <xdr:cNvPr id="858" name="フローチャート: 判断 857"/>
        <xdr:cNvSpPr/>
      </xdr:nvSpPr>
      <xdr:spPr>
        <a:xfrm>
          <a:off x="21272500" y="130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93329</xdr:rowOff>
    </xdr:from>
    <xdr:ext cx="534377" cy="259045"/>
    <xdr:sp macro="" textlink="">
      <xdr:nvSpPr>
        <xdr:cNvPr id="859" name="テキスト ボックス 858"/>
        <xdr:cNvSpPr txBox="1"/>
      </xdr:nvSpPr>
      <xdr:spPr>
        <a:xfrm>
          <a:off x="21056111" y="1278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123554</xdr:rowOff>
    </xdr:from>
    <xdr:to>
      <xdr:col>107</xdr:col>
      <xdr:colOff>50800</xdr:colOff>
      <xdr:row>77</xdr:row>
      <xdr:rowOff>139174</xdr:rowOff>
    </xdr:to>
    <xdr:cxnSp macro="">
      <xdr:nvCxnSpPr>
        <xdr:cNvPr id="860" name="直線コネクタ 859"/>
        <xdr:cNvCxnSpPr/>
      </xdr:nvCxnSpPr>
      <xdr:spPr>
        <a:xfrm flipV="1">
          <a:off x="19545300" y="13325204"/>
          <a:ext cx="889000" cy="1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142400</xdr:rowOff>
    </xdr:from>
    <xdr:to>
      <xdr:col>107</xdr:col>
      <xdr:colOff>101600</xdr:colOff>
      <xdr:row>76</xdr:row>
      <xdr:rowOff>72551</xdr:rowOff>
    </xdr:to>
    <xdr:sp macro="" textlink="">
      <xdr:nvSpPr>
        <xdr:cNvPr id="861" name="フローチャート: 判断 860"/>
        <xdr:cNvSpPr/>
      </xdr:nvSpPr>
      <xdr:spPr>
        <a:xfrm>
          <a:off x="20383500" y="13001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89077</xdr:rowOff>
    </xdr:from>
    <xdr:ext cx="534377" cy="259045"/>
    <xdr:sp macro="" textlink="">
      <xdr:nvSpPr>
        <xdr:cNvPr id="862" name="テキスト ボックス 861"/>
        <xdr:cNvSpPr txBox="1"/>
      </xdr:nvSpPr>
      <xdr:spPr>
        <a:xfrm>
          <a:off x="20167111" y="1277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56200</xdr:rowOff>
    </xdr:from>
    <xdr:to>
      <xdr:col>102</xdr:col>
      <xdr:colOff>114300</xdr:colOff>
      <xdr:row>77</xdr:row>
      <xdr:rowOff>139174</xdr:rowOff>
    </xdr:to>
    <xdr:cxnSp macro="">
      <xdr:nvCxnSpPr>
        <xdr:cNvPr id="863" name="直線コネクタ 862"/>
        <xdr:cNvCxnSpPr/>
      </xdr:nvCxnSpPr>
      <xdr:spPr>
        <a:xfrm>
          <a:off x="18656300" y="13257850"/>
          <a:ext cx="889000" cy="82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120043</xdr:rowOff>
    </xdr:from>
    <xdr:to>
      <xdr:col>102</xdr:col>
      <xdr:colOff>165100</xdr:colOff>
      <xdr:row>76</xdr:row>
      <xdr:rowOff>50192</xdr:rowOff>
    </xdr:to>
    <xdr:sp macro="" textlink="">
      <xdr:nvSpPr>
        <xdr:cNvPr id="864" name="フローチャート: 判断 863"/>
        <xdr:cNvSpPr/>
      </xdr:nvSpPr>
      <xdr:spPr>
        <a:xfrm>
          <a:off x="19494500" y="1297879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66720</xdr:rowOff>
    </xdr:from>
    <xdr:ext cx="534377" cy="259045"/>
    <xdr:sp macro="" textlink="">
      <xdr:nvSpPr>
        <xdr:cNvPr id="865" name="テキスト ボックス 864"/>
        <xdr:cNvSpPr txBox="1"/>
      </xdr:nvSpPr>
      <xdr:spPr>
        <a:xfrm>
          <a:off x="19278111" y="12754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127991</xdr:rowOff>
    </xdr:from>
    <xdr:to>
      <xdr:col>98</xdr:col>
      <xdr:colOff>38100</xdr:colOff>
      <xdr:row>76</xdr:row>
      <xdr:rowOff>58141</xdr:rowOff>
    </xdr:to>
    <xdr:sp macro="" textlink="">
      <xdr:nvSpPr>
        <xdr:cNvPr id="866" name="フローチャート: 判断 865"/>
        <xdr:cNvSpPr/>
      </xdr:nvSpPr>
      <xdr:spPr>
        <a:xfrm>
          <a:off x="18605500" y="1298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74668</xdr:rowOff>
    </xdr:from>
    <xdr:ext cx="534377" cy="259045"/>
    <xdr:sp macro="" textlink="">
      <xdr:nvSpPr>
        <xdr:cNvPr id="867" name="テキスト ボックス 866"/>
        <xdr:cNvSpPr txBox="1"/>
      </xdr:nvSpPr>
      <xdr:spPr>
        <a:xfrm>
          <a:off x="18389111" y="1276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81029</xdr:rowOff>
    </xdr:from>
    <xdr:to>
      <xdr:col>116</xdr:col>
      <xdr:colOff>114300</xdr:colOff>
      <xdr:row>78</xdr:row>
      <xdr:rowOff>11179</xdr:rowOff>
    </xdr:to>
    <xdr:sp macro="" textlink="">
      <xdr:nvSpPr>
        <xdr:cNvPr id="873" name="楕円 872"/>
        <xdr:cNvSpPr/>
      </xdr:nvSpPr>
      <xdr:spPr>
        <a:xfrm>
          <a:off x="22110700" y="13282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167406</xdr:rowOff>
    </xdr:from>
    <xdr:ext cx="534377" cy="259045"/>
    <xdr:sp macro="" textlink="">
      <xdr:nvSpPr>
        <xdr:cNvPr id="874" name="繰出金該当値テキスト"/>
        <xdr:cNvSpPr txBox="1"/>
      </xdr:nvSpPr>
      <xdr:spPr>
        <a:xfrm>
          <a:off x="22212300" y="13197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68996</xdr:rowOff>
    </xdr:from>
    <xdr:to>
      <xdr:col>112</xdr:col>
      <xdr:colOff>38100</xdr:colOff>
      <xdr:row>77</xdr:row>
      <xdr:rowOff>170596</xdr:rowOff>
    </xdr:to>
    <xdr:sp macro="" textlink="">
      <xdr:nvSpPr>
        <xdr:cNvPr id="875" name="楕円 874"/>
        <xdr:cNvSpPr/>
      </xdr:nvSpPr>
      <xdr:spPr>
        <a:xfrm>
          <a:off x="21272500" y="13270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161723</xdr:rowOff>
    </xdr:from>
    <xdr:ext cx="534377" cy="259045"/>
    <xdr:sp macro="" textlink="">
      <xdr:nvSpPr>
        <xdr:cNvPr id="876" name="テキスト ボックス 875"/>
        <xdr:cNvSpPr txBox="1"/>
      </xdr:nvSpPr>
      <xdr:spPr>
        <a:xfrm>
          <a:off x="21056111" y="13363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72754</xdr:rowOff>
    </xdr:from>
    <xdr:to>
      <xdr:col>107</xdr:col>
      <xdr:colOff>101600</xdr:colOff>
      <xdr:row>78</xdr:row>
      <xdr:rowOff>2904</xdr:rowOff>
    </xdr:to>
    <xdr:sp macro="" textlink="">
      <xdr:nvSpPr>
        <xdr:cNvPr id="877" name="楕円 876"/>
        <xdr:cNvSpPr/>
      </xdr:nvSpPr>
      <xdr:spPr>
        <a:xfrm>
          <a:off x="20383500" y="1327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165481</xdr:rowOff>
    </xdr:from>
    <xdr:ext cx="534377" cy="259045"/>
    <xdr:sp macro="" textlink="">
      <xdr:nvSpPr>
        <xdr:cNvPr id="878" name="テキスト ボックス 877"/>
        <xdr:cNvSpPr txBox="1"/>
      </xdr:nvSpPr>
      <xdr:spPr>
        <a:xfrm>
          <a:off x="20167111" y="13367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88374</xdr:rowOff>
    </xdr:from>
    <xdr:to>
      <xdr:col>102</xdr:col>
      <xdr:colOff>165100</xdr:colOff>
      <xdr:row>78</xdr:row>
      <xdr:rowOff>18524</xdr:rowOff>
    </xdr:to>
    <xdr:sp macro="" textlink="">
      <xdr:nvSpPr>
        <xdr:cNvPr id="879" name="楕円 878"/>
        <xdr:cNvSpPr/>
      </xdr:nvSpPr>
      <xdr:spPr>
        <a:xfrm>
          <a:off x="19494500" y="1329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9651</xdr:rowOff>
    </xdr:from>
    <xdr:ext cx="534377" cy="259045"/>
    <xdr:sp macro="" textlink="">
      <xdr:nvSpPr>
        <xdr:cNvPr id="880" name="テキスト ボックス 879"/>
        <xdr:cNvSpPr txBox="1"/>
      </xdr:nvSpPr>
      <xdr:spPr>
        <a:xfrm>
          <a:off x="19278111" y="13382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5400</xdr:rowOff>
    </xdr:from>
    <xdr:to>
      <xdr:col>98</xdr:col>
      <xdr:colOff>38100</xdr:colOff>
      <xdr:row>77</xdr:row>
      <xdr:rowOff>107000</xdr:rowOff>
    </xdr:to>
    <xdr:sp macro="" textlink="">
      <xdr:nvSpPr>
        <xdr:cNvPr id="881" name="楕円 880"/>
        <xdr:cNvSpPr/>
      </xdr:nvSpPr>
      <xdr:spPr>
        <a:xfrm>
          <a:off x="18605500" y="1320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98127</xdr:rowOff>
    </xdr:from>
    <xdr:ext cx="534377" cy="259045"/>
    <xdr:sp macro="" textlink="">
      <xdr:nvSpPr>
        <xdr:cNvPr id="882" name="テキスト ボックス 881"/>
        <xdr:cNvSpPr txBox="1"/>
      </xdr:nvSpPr>
      <xdr:spPr>
        <a:xfrm>
          <a:off x="18389111" y="1329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人件費と扶助費が年々増加していた中で、</a:t>
          </a:r>
          <a:r>
            <a:rPr kumimoji="1" lang="en-US" altLang="ja-JP" sz="1100">
              <a:solidFill>
                <a:schemeClr val="dk1"/>
              </a:solidFill>
              <a:effectLst/>
              <a:latin typeface="+mn-lt"/>
              <a:ea typeface="+mn-ea"/>
              <a:cs typeface="+mn-cs"/>
            </a:rPr>
            <a:t>R3</a:t>
          </a:r>
          <a:r>
            <a:rPr kumimoji="1" lang="ja-JP" altLang="ja-JP" sz="1100">
              <a:solidFill>
                <a:schemeClr val="dk1"/>
              </a:solidFill>
              <a:effectLst/>
              <a:latin typeface="+mn-lt"/>
              <a:ea typeface="+mn-ea"/>
              <a:cs typeface="+mn-cs"/>
            </a:rPr>
            <a:t>原油・物価等高騰に伴う困窮者や子育て世帯を中心とした生活支援のための扶助事業が増加したため扶助費が特に大きく増加となったが、Ｒ</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は生活支援の扶助事業は減少し、事業所支援や家計応援事業の実施したことにより補助費が増加した。今後も医療費や障害者自立支援事業、老人福祉施設関係費の増加が続くため、町全体で健康増進のための事業を積極的に展開し予防を進める事で、医療費の抑制、健康寿命を延ばす必要がある。子育て支援拠点施設が建設され、普通建設事業費が増加に転じた。今後は施設の老朽化に加え、雨水排水対策事業も始まることから更なる増加が見込まれる。規模が大きい工事が増えていくが、公債費が急激に膨らみすぎないよう、基金の活用や計画的な借入に努めていく。積立金については。</a:t>
          </a:r>
          <a:r>
            <a:rPr kumimoji="1" lang="en-US" altLang="ja-JP" sz="1100">
              <a:solidFill>
                <a:schemeClr val="dk1"/>
              </a:solidFill>
              <a:effectLst/>
              <a:latin typeface="+mn-lt"/>
              <a:ea typeface="+mn-ea"/>
              <a:cs typeface="+mn-cs"/>
            </a:rPr>
            <a:t>R3</a:t>
          </a:r>
          <a:r>
            <a:rPr kumimoji="1" lang="ja-JP" altLang="ja-JP" sz="1100">
              <a:solidFill>
                <a:schemeClr val="dk1"/>
              </a:solidFill>
              <a:effectLst/>
              <a:latin typeface="+mn-lt"/>
              <a:ea typeface="+mn-ea"/>
              <a:cs typeface="+mn-cs"/>
            </a:rPr>
            <a:t>から将来的な小中学校の大規模改修に備え、新しい目的基金の積立てを開始し積立金を増加させている。Ｒ</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は特に普通交付税の再算定による増加分等を目的基金等に積立てたこともあり特に多かった。当町ではふるさと納税の収入が芳しくないため、類似団体等に比べ基金積立が低くなっている。今後も健全な財政運営を行うためには、支出の削減だけでなく、収入の増加も必要であるため、町の魅力を広く発信し、資金調達に力を入れていく必要が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岐阜県坂祝町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8,084
7,513
12.87
4,058,668
3,816,711
231,270
2,463,728
2,732,315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164084</xdr:rowOff>
    </xdr:from>
    <xdr:to>
      <xdr:col>24</xdr:col>
      <xdr:colOff>62865</xdr:colOff>
      <xdr:row>38</xdr:row>
      <xdr:rowOff>62847</xdr:rowOff>
    </xdr:to>
    <xdr:cxnSp macro="">
      <xdr:nvCxnSpPr>
        <xdr:cNvPr id="58" name="直線コネクタ 57"/>
        <xdr:cNvCxnSpPr/>
      </xdr:nvCxnSpPr>
      <xdr:spPr>
        <a:xfrm flipV="1">
          <a:off x="4633595" y="5307584"/>
          <a:ext cx="1270" cy="1270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66674</xdr:rowOff>
    </xdr:from>
    <xdr:ext cx="469744" cy="259045"/>
    <xdr:sp macro="" textlink="">
      <xdr:nvSpPr>
        <xdr:cNvPr id="59" name="議会費最小値テキスト"/>
        <xdr:cNvSpPr txBox="1"/>
      </xdr:nvSpPr>
      <xdr:spPr>
        <a:xfrm>
          <a:off x="4686300" y="6581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62847</xdr:rowOff>
    </xdr:from>
    <xdr:to>
      <xdr:col>24</xdr:col>
      <xdr:colOff>152400</xdr:colOff>
      <xdr:row>38</xdr:row>
      <xdr:rowOff>62847</xdr:rowOff>
    </xdr:to>
    <xdr:cxnSp macro="">
      <xdr:nvCxnSpPr>
        <xdr:cNvPr id="60" name="直線コネクタ 59"/>
        <xdr:cNvCxnSpPr/>
      </xdr:nvCxnSpPr>
      <xdr:spPr>
        <a:xfrm>
          <a:off x="4546600" y="657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110761</xdr:rowOff>
    </xdr:from>
    <xdr:ext cx="534377" cy="259045"/>
    <xdr:sp macro="" textlink="">
      <xdr:nvSpPr>
        <xdr:cNvPr id="61" name="議会費最大値テキスト"/>
        <xdr:cNvSpPr txBox="1"/>
      </xdr:nvSpPr>
      <xdr:spPr>
        <a:xfrm>
          <a:off x="4686300" y="508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164084</xdr:rowOff>
    </xdr:from>
    <xdr:to>
      <xdr:col>24</xdr:col>
      <xdr:colOff>152400</xdr:colOff>
      <xdr:row>30</xdr:row>
      <xdr:rowOff>164084</xdr:rowOff>
    </xdr:to>
    <xdr:cxnSp macro="">
      <xdr:nvCxnSpPr>
        <xdr:cNvPr id="62" name="直線コネクタ 61"/>
        <xdr:cNvCxnSpPr/>
      </xdr:nvCxnSpPr>
      <xdr:spPr>
        <a:xfrm>
          <a:off x="4546600" y="5307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96701</xdr:rowOff>
    </xdr:from>
    <xdr:to>
      <xdr:col>24</xdr:col>
      <xdr:colOff>63500</xdr:colOff>
      <xdr:row>37</xdr:row>
      <xdr:rowOff>109655</xdr:rowOff>
    </xdr:to>
    <xdr:cxnSp macro="">
      <xdr:nvCxnSpPr>
        <xdr:cNvPr id="63" name="直線コネクタ 62"/>
        <xdr:cNvCxnSpPr/>
      </xdr:nvCxnSpPr>
      <xdr:spPr>
        <a:xfrm>
          <a:off x="3797300" y="6440351"/>
          <a:ext cx="8382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14894</xdr:rowOff>
    </xdr:from>
    <xdr:ext cx="469744" cy="259045"/>
    <xdr:sp macro="" textlink="">
      <xdr:nvSpPr>
        <xdr:cNvPr id="64" name="議会費平均値テキスト"/>
        <xdr:cNvSpPr txBox="1"/>
      </xdr:nvSpPr>
      <xdr:spPr>
        <a:xfrm>
          <a:off x="4686300" y="58441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163467</xdr:rowOff>
    </xdr:from>
    <xdr:to>
      <xdr:col>24</xdr:col>
      <xdr:colOff>114300</xdr:colOff>
      <xdr:row>35</xdr:row>
      <xdr:rowOff>93617</xdr:rowOff>
    </xdr:to>
    <xdr:sp macro="" textlink="">
      <xdr:nvSpPr>
        <xdr:cNvPr id="65" name="フローチャート: 判断 64"/>
        <xdr:cNvSpPr/>
      </xdr:nvSpPr>
      <xdr:spPr>
        <a:xfrm>
          <a:off x="4584700" y="599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96701</xdr:rowOff>
    </xdr:from>
    <xdr:to>
      <xdr:col>19</xdr:col>
      <xdr:colOff>177800</xdr:colOff>
      <xdr:row>37</xdr:row>
      <xdr:rowOff>99205</xdr:rowOff>
    </xdr:to>
    <xdr:cxnSp macro="">
      <xdr:nvCxnSpPr>
        <xdr:cNvPr id="66" name="直線コネクタ 65"/>
        <xdr:cNvCxnSpPr/>
      </xdr:nvCxnSpPr>
      <xdr:spPr>
        <a:xfrm flipV="1">
          <a:off x="2908300" y="6440351"/>
          <a:ext cx="889000" cy="2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29028</xdr:rowOff>
    </xdr:from>
    <xdr:to>
      <xdr:col>20</xdr:col>
      <xdr:colOff>38100</xdr:colOff>
      <xdr:row>35</xdr:row>
      <xdr:rowOff>130628</xdr:rowOff>
    </xdr:to>
    <xdr:sp macro="" textlink="">
      <xdr:nvSpPr>
        <xdr:cNvPr id="67" name="フローチャート: 判断 66"/>
        <xdr:cNvSpPr/>
      </xdr:nvSpPr>
      <xdr:spPr>
        <a:xfrm>
          <a:off x="3746500" y="6029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147155</xdr:rowOff>
    </xdr:from>
    <xdr:ext cx="469744" cy="259045"/>
    <xdr:sp macro="" textlink="">
      <xdr:nvSpPr>
        <xdr:cNvPr id="68" name="テキスト ボックス 67"/>
        <xdr:cNvSpPr txBox="1"/>
      </xdr:nvSpPr>
      <xdr:spPr>
        <a:xfrm>
          <a:off x="3562428" y="5805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71446</xdr:rowOff>
    </xdr:from>
    <xdr:to>
      <xdr:col>15</xdr:col>
      <xdr:colOff>50800</xdr:colOff>
      <xdr:row>37</xdr:row>
      <xdr:rowOff>99205</xdr:rowOff>
    </xdr:to>
    <xdr:cxnSp macro="">
      <xdr:nvCxnSpPr>
        <xdr:cNvPr id="69" name="直線コネクタ 68"/>
        <xdr:cNvCxnSpPr/>
      </xdr:nvCxnSpPr>
      <xdr:spPr>
        <a:xfrm>
          <a:off x="2019300" y="6415096"/>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47861</xdr:rowOff>
    </xdr:from>
    <xdr:to>
      <xdr:col>15</xdr:col>
      <xdr:colOff>101600</xdr:colOff>
      <xdr:row>35</xdr:row>
      <xdr:rowOff>149461</xdr:rowOff>
    </xdr:to>
    <xdr:sp macro="" textlink="">
      <xdr:nvSpPr>
        <xdr:cNvPr id="70" name="フローチャート: 判断 69"/>
        <xdr:cNvSpPr/>
      </xdr:nvSpPr>
      <xdr:spPr>
        <a:xfrm>
          <a:off x="2857500" y="604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165988</xdr:rowOff>
    </xdr:from>
    <xdr:ext cx="469744" cy="259045"/>
    <xdr:sp macro="" textlink="">
      <xdr:nvSpPr>
        <xdr:cNvPr id="71" name="テキスト ボックス 70"/>
        <xdr:cNvSpPr txBox="1"/>
      </xdr:nvSpPr>
      <xdr:spPr>
        <a:xfrm>
          <a:off x="2673428" y="582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40096</xdr:rowOff>
    </xdr:from>
    <xdr:to>
      <xdr:col>10</xdr:col>
      <xdr:colOff>114300</xdr:colOff>
      <xdr:row>37</xdr:row>
      <xdr:rowOff>71446</xdr:rowOff>
    </xdr:to>
    <xdr:cxnSp macro="">
      <xdr:nvCxnSpPr>
        <xdr:cNvPr id="72" name="直線コネクタ 71"/>
        <xdr:cNvCxnSpPr/>
      </xdr:nvCxnSpPr>
      <xdr:spPr>
        <a:xfrm>
          <a:off x="1130300" y="6383746"/>
          <a:ext cx="889000" cy="31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16184</xdr:rowOff>
    </xdr:from>
    <xdr:to>
      <xdr:col>10</xdr:col>
      <xdr:colOff>165100</xdr:colOff>
      <xdr:row>35</xdr:row>
      <xdr:rowOff>117784</xdr:rowOff>
    </xdr:to>
    <xdr:sp macro="" textlink="">
      <xdr:nvSpPr>
        <xdr:cNvPr id="73" name="フローチャート: 判断 72"/>
        <xdr:cNvSpPr/>
      </xdr:nvSpPr>
      <xdr:spPr>
        <a:xfrm>
          <a:off x="1968500" y="601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134311</xdr:rowOff>
    </xdr:from>
    <xdr:ext cx="469744" cy="259045"/>
    <xdr:sp macro="" textlink="">
      <xdr:nvSpPr>
        <xdr:cNvPr id="74" name="テキスト ボックス 73"/>
        <xdr:cNvSpPr txBox="1"/>
      </xdr:nvSpPr>
      <xdr:spPr>
        <a:xfrm>
          <a:off x="1784428" y="5792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49385</xdr:rowOff>
    </xdr:from>
    <xdr:to>
      <xdr:col>6</xdr:col>
      <xdr:colOff>38100</xdr:colOff>
      <xdr:row>35</xdr:row>
      <xdr:rowOff>150985</xdr:rowOff>
    </xdr:to>
    <xdr:sp macro="" textlink="">
      <xdr:nvSpPr>
        <xdr:cNvPr id="75" name="フローチャート: 判断 74"/>
        <xdr:cNvSpPr/>
      </xdr:nvSpPr>
      <xdr:spPr>
        <a:xfrm>
          <a:off x="1079500" y="605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167512</xdr:rowOff>
    </xdr:from>
    <xdr:ext cx="469744" cy="259045"/>
    <xdr:sp macro="" textlink="">
      <xdr:nvSpPr>
        <xdr:cNvPr id="76" name="テキスト ボックス 75"/>
        <xdr:cNvSpPr txBox="1"/>
      </xdr:nvSpPr>
      <xdr:spPr>
        <a:xfrm>
          <a:off x="895428" y="5825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58855</xdr:rowOff>
    </xdr:from>
    <xdr:to>
      <xdr:col>24</xdr:col>
      <xdr:colOff>114300</xdr:colOff>
      <xdr:row>37</xdr:row>
      <xdr:rowOff>160455</xdr:rowOff>
    </xdr:to>
    <xdr:sp macro="" textlink="">
      <xdr:nvSpPr>
        <xdr:cNvPr id="82" name="楕円 81"/>
        <xdr:cNvSpPr/>
      </xdr:nvSpPr>
      <xdr:spPr>
        <a:xfrm>
          <a:off x="4584700" y="640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145232</xdr:rowOff>
    </xdr:from>
    <xdr:ext cx="469744" cy="259045"/>
    <xdr:sp macro="" textlink="">
      <xdr:nvSpPr>
        <xdr:cNvPr id="83" name="議会費該当値テキスト"/>
        <xdr:cNvSpPr txBox="1"/>
      </xdr:nvSpPr>
      <xdr:spPr>
        <a:xfrm>
          <a:off x="4686300" y="6317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45901</xdr:rowOff>
    </xdr:from>
    <xdr:to>
      <xdr:col>20</xdr:col>
      <xdr:colOff>38100</xdr:colOff>
      <xdr:row>37</xdr:row>
      <xdr:rowOff>147501</xdr:rowOff>
    </xdr:to>
    <xdr:sp macro="" textlink="">
      <xdr:nvSpPr>
        <xdr:cNvPr id="84" name="楕円 83"/>
        <xdr:cNvSpPr/>
      </xdr:nvSpPr>
      <xdr:spPr>
        <a:xfrm>
          <a:off x="3746500" y="638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138628</xdr:rowOff>
    </xdr:from>
    <xdr:ext cx="469744" cy="259045"/>
    <xdr:sp macro="" textlink="">
      <xdr:nvSpPr>
        <xdr:cNvPr id="85" name="テキスト ボックス 84"/>
        <xdr:cNvSpPr txBox="1"/>
      </xdr:nvSpPr>
      <xdr:spPr>
        <a:xfrm>
          <a:off x="3562428" y="6482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48405</xdr:rowOff>
    </xdr:from>
    <xdr:to>
      <xdr:col>15</xdr:col>
      <xdr:colOff>101600</xdr:colOff>
      <xdr:row>37</xdr:row>
      <xdr:rowOff>150005</xdr:rowOff>
    </xdr:to>
    <xdr:sp macro="" textlink="">
      <xdr:nvSpPr>
        <xdr:cNvPr id="86" name="楕円 85"/>
        <xdr:cNvSpPr/>
      </xdr:nvSpPr>
      <xdr:spPr>
        <a:xfrm>
          <a:off x="2857500" y="6392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141132</xdr:rowOff>
    </xdr:from>
    <xdr:ext cx="469744" cy="259045"/>
    <xdr:sp macro="" textlink="">
      <xdr:nvSpPr>
        <xdr:cNvPr id="87" name="テキスト ボックス 86"/>
        <xdr:cNvSpPr txBox="1"/>
      </xdr:nvSpPr>
      <xdr:spPr>
        <a:xfrm>
          <a:off x="2673428" y="6484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20646</xdr:rowOff>
    </xdr:from>
    <xdr:to>
      <xdr:col>10</xdr:col>
      <xdr:colOff>165100</xdr:colOff>
      <xdr:row>37</xdr:row>
      <xdr:rowOff>122246</xdr:rowOff>
    </xdr:to>
    <xdr:sp macro="" textlink="">
      <xdr:nvSpPr>
        <xdr:cNvPr id="88" name="楕円 87"/>
        <xdr:cNvSpPr/>
      </xdr:nvSpPr>
      <xdr:spPr>
        <a:xfrm>
          <a:off x="1968500" y="6364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113373</xdr:rowOff>
    </xdr:from>
    <xdr:ext cx="469744" cy="259045"/>
    <xdr:sp macro="" textlink="">
      <xdr:nvSpPr>
        <xdr:cNvPr id="89" name="テキスト ボックス 88"/>
        <xdr:cNvSpPr txBox="1"/>
      </xdr:nvSpPr>
      <xdr:spPr>
        <a:xfrm>
          <a:off x="1784428" y="6457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160746</xdr:rowOff>
    </xdr:from>
    <xdr:to>
      <xdr:col>6</xdr:col>
      <xdr:colOff>38100</xdr:colOff>
      <xdr:row>37</xdr:row>
      <xdr:rowOff>90896</xdr:rowOff>
    </xdr:to>
    <xdr:sp macro="" textlink="">
      <xdr:nvSpPr>
        <xdr:cNvPr id="90" name="楕円 89"/>
        <xdr:cNvSpPr/>
      </xdr:nvSpPr>
      <xdr:spPr>
        <a:xfrm>
          <a:off x="1079500" y="633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82023</xdr:rowOff>
    </xdr:from>
    <xdr:ext cx="469744" cy="259045"/>
    <xdr:sp macro="" textlink="">
      <xdr:nvSpPr>
        <xdr:cNvPr id="91" name="テキスト ボックス 90"/>
        <xdr:cNvSpPr txBox="1"/>
      </xdr:nvSpPr>
      <xdr:spPr>
        <a:xfrm>
          <a:off x="895428" y="642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7" name="テキスト ボックス 106"/>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9" name="テキスト ボックス 108"/>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72365</xdr:rowOff>
    </xdr:from>
    <xdr:to>
      <xdr:col>24</xdr:col>
      <xdr:colOff>62865</xdr:colOff>
      <xdr:row>58</xdr:row>
      <xdr:rowOff>155503</xdr:rowOff>
    </xdr:to>
    <xdr:cxnSp macro="">
      <xdr:nvCxnSpPr>
        <xdr:cNvPr id="115" name="直線コネクタ 114"/>
        <xdr:cNvCxnSpPr/>
      </xdr:nvCxnSpPr>
      <xdr:spPr>
        <a:xfrm flipV="1">
          <a:off x="4633595" y="8644865"/>
          <a:ext cx="1270" cy="145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159330</xdr:rowOff>
    </xdr:from>
    <xdr:ext cx="534377" cy="259045"/>
    <xdr:sp macro="" textlink="">
      <xdr:nvSpPr>
        <xdr:cNvPr id="116" name="総務費最小値テキスト"/>
        <xdr:cNvSpPr txBox="1"/>
      </xdr:nvSpPr>
      <xdr:spPr>
        <a:xfrm>
          <a:off x="4686300" y="1010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155503</xdr:rowOff>
    </xdr:from>
    <xdr:to>
      <xdr:col>24</xdr:col>
      <xdr:colOff>152400</xdr:colOff>
      <xdr:row>58</xdr:row>
      <xdr:rowOff>155503</xdr:rowOff>
    </xdr:to>
    <xdr:cxnSp macro="">
      <xdr:nvCxnSpPr>
        <xdr:cNvPr id="117" name="直線コネクタ 116"/>
        <xdr:cNvCxnSpPr/>
      </xdr:nvCxnSpPr>
      <xdr:spPr>
        <a:xfrm>
          <a:off x="4546600" y="1009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19042</xdr:rowOff>
    </xdr:from>
    <xdr:ext cx="690189" cy="259045"/>
    <xdr:sp macro="" textlink="">
      <xdr:nvSpPr>
        <xdr:cNvPr id="118" name="総務費最大値テキスト"/>
        <xdr:cNvSpPr txBox="1"/>
      </xdr:nvSpPr>
      <xdr:spPr>
        <a:xfrm>
          <a:off x="4686300" y="84200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1,988,366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72365</xdr:rowOff>
    </xdr:from>
    <xdr:to>
      <xdr:col>24</xdr:col>
      <xdr:colOff>152400</xdr:colOff>
      <xdr:row>50</xdr:row>
      <xdr:rowOff>72365</xdr:rowOff>
    </xdr:to>
    <xdr:cxnSp macro="">
      <xdr:nvCxnSpPr>
        <xdr:cNvPr id="119" name="直線コネクタ 118"/>
        <xdr:cNvCxnSpPr/>
      </xdr:nvCxnSpPr>
      <xdr:spPr>
        <a:xfrm>
          <a:off x="4546600" y="8644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136378</xdr:rowOff>
    </xdr:from>
    <xdr:to>
      <xdr:col>24</xdr:col>
      <xdr:colOff>63500</xdr:colOff>
      <xdr:row>58</xdr:row>
      <xdr:rowOff>140062</xdr:rowOff>
    </xdr:to>
    <xdr:cxnSp macro="">
      <xdr:nvCxnSpPr>
        <xdr:cNvPr id="120" name="直線コネクタ 119"/>
        <xdr:cNvCxnSpPr/>
      </xdr:nvCxnSpPr>
      <xdr:spPr>
        <a:xfrm>
          <a:off x="3797300" y="10080478"/>
          <a:ext cx="838200" cy="3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43794</xdr:rowOff>
    </xdr:from>
    <xdr:ext cx="599010" cy="259045"/>
    <xdr:sp macro="" textlink="">
      <xdr:nvSpPr>
        <xdr:cNvPr id="121" name="総務費平均値テキスト"/>
        <xdr:cNvSpPr txBox="1"/>
      </xdr:nvSpPr>
      <xdr:spPr>
        <a:xfrm>
          <a:off x="4686300" y="9816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20917</xdr:rowOff>
    </xdr:from>
    <xdr:to>
      <xdr:col>24</xdr:col>
      <xdr:colOff>114300</xdr:colOff>
      <xdr:row>58</xdr:row>
      <xdr:rowOff>122517</xdr:rowOff>
    </xdr:to>
    <xdr:sp macro="" textlink="">
      <xdr:nvSpPr>
        <xdr:cNvPr id="122" name="フローチャート: 判断 121"/>
        <xdr:cNvSpPr/>
      </xdr:nvSpPr>
      <xdr:spPr>
        <a:xfrm>
          <a:off x="4584700" y="9965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77993</xdr:rowOff>
    </xdr:from>
    <xdr:to>
      <xdr:col>19</xdr:col>
      <xdr:colOff>177800</xdr:colOff>
      <xdr:row>58</xdr:row>
      <xdr:rowOff>136378</xdr:rowOff>
    </xdr:to>
    <xdr:cxnSp macro="">
      <xdr:nvCxnSpPr>
        <xdr:cNvPr id="123" name="直線コネクタ 122"/>
        <xdr:cNvCxnSpPr/>
      </xdr:nvCxnSpPr>
      <xdr:spPr>
        <a:xfrm>
          <a:off x="2908300" y="10022093"/>
          <a:ext cx="889000" cy="5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13622</xdr:rowOff>
    </xdr:from>
    <xdr:to>
      <xdr:col>20</xdr:col>
      <xdr:colOff>38100</xdr:colOff>
      <xdr:row>58</xdr:row>
      <xdr:rowOff>115222</xdr:rowOff>
    </xdr:to>
    <xdr:sp macro="" textlink="">
      <xdr:nvSpPr>
        <xdr:cNvPr id="124" name="フローチャート: 判断 123"/>
        <xdr:cNvSpPr/>
      </xdr:nvSpPr>
      <xdr:spPr>
        <a:xfrm>
          <a:off x="3746500" y="9957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131749</xdr:rowOff>
    </xdr:from>
    <xdr:ext cx="599010" cy="259045"/>
    <xdr:sp macro="" textlink="">
      <xdr:nvSpPr>
        <xdr:cNvPr id="125" name="テキスト ボックス 124"/>
        <xdr:cNvSpPr txBox="1"/>
      </xdr:nvSpPr>
      <xdr:spPr>
        <a:xfrm>
          <a:off x="3497795" y="9732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77993</xdr:rowOff>
    </xdr:from>
    <xdr:to>
      <xdr:col>15</xdr:col>
      <xdr:colOff>50800</xdr:colOff>
      <xdr:row>58</xdr:row>
      <xdr:rowOff>164660</xdr:rowOff>
    </xdr:to>
    <xdr:cxnSp macro="">
      <xdr:nvCxnSpPr>
        <xdr:cNvPr id="126" name="直線コネクタ 125"/>
        <xdr:cNvCxnSpPr/>
      </xdr:nvCxnSpPr>
      <xdr:spPr>
        <a:xfrm flipV="1">
          <a:off x="2019300" y="10022093"/>
          <a:ext cx="889000" cy="86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136568</xdr:rowOff>
    </xdr:from>
    <xdr:to>
      <xdr:col>15</xdr:col>
      <xdr:colOff>101600</xdr:colOff>
      <xdr:row>58</xdr:row>
      <xdr:rowOff>66718</xdr:rowOff>
    </xdr:to>
    <xdr:sp macro="" textlink="">
      <xdr:nvSpPr>
        <xdr:cNvPr id="127" name="フローチャート: 判断 126"/>
        <xdr:cNvSpPr/>
      </xdr:nvSpPr>
      <xdr:spPr>
        <a:xfrm>
          <a:off x="2857500" y="990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83245</xdr:rowOff>
    </xdr:from>
    <xdr:ext cx="599010" cy="259045"/>
    <xdr:sp macro="" textlink="">
      <xdr:nvSpPr>
        <xdr:cNvPr id="128" name="テキスト ボックス 127"/>
        <xdr:cNvSpPr txBox="1"/>
      </xdr:nvSpPr>
      <xdr:spPr>
        <a:xfrm>
          <a:off x="2608795" y="9684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164660</xdr:rowOff>
    </xdr:from>
    <xdr:to>
      <xdr:col>10</xdr:col>
      <xdr:colOff>114300</xdr:colOff>
      <xdr:row>58</xdr:row>
      <xdr:rowOff>168232</xdr:rowOff>
    </xdr:to>
    <xdr:cxnSp macro="">
      <xdr:nvCxnSpPr>
        <xdr:cNvPr id="129" name="直線コネクタ 128"/>
        <xdr:cNvCxnSpPr/>
      </xdr:nvCxnSpPr>
      <xdr:spPr>
        <a:xfrm flipV="1">
          <a:off x="1130300" y="10108760"/>
          <a:ext cx="889000" cy="3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67227</xdr:rowOff>
    </xdr:from>
    <xdr:to>
      <xdr:col>10</xdr:col>
      <xdr:colOff>165100</xdr:colOff>
      <xdr:row>58</xdr:row>
      <xdr:rowOff>168827</xdr:rowOff>
    </xdr:to>
    <xdr:sp macro="" textlink="">
      <xdr:nvSpPr>
        <xdr:cNvPr id="130" name="フローチャート: 判断 129"/>
        <xdr:cNvSpPr/>
      </xdr:nvSpPr>
      <xdr:spPr>
        <a:xfrm>
          <a:off x="1968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13904</xdr:rowOff>
    </xdr:from>
    <xdr:ext cx="599010" cy="259045"/>
    <xdr:sp macro="" textlink="">
      <xdr:nvSpPr>
        <xdr:cNvPr id="131" name="テキスト ボックス 130"/>
        <xdr:cNvSpPr txBox="1"/>
      </xdr:nvSpPr>
      <xdr:spPr>
        <a:xfrm>
          <a:off x="1719795" y="978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67227</xdr:rowOff>
    </xdr:from>
    <xdr:to>
      <xdr:col>6</xdr:col>
      <xdr:colOff>38100</xdr:colOff>
      <xdr:row>58</xdr:row>
      <xdr:rowOff>168827</xdr:rowOff>
    </xdr:to>
    <xdr:sp macro="" textlink="">
      <xdr:nvSpPr>
        <xdr:cNvPr id="132" name="フローチャート: 判断 131"/>
        <xdr:cNvSpPr/>
      </xdr:nvSpPr>
      <xdr:spPr>
        <a:xfrm>
          <a:off x="1079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13904</xdr:rowOff>
    </xdr:from>
    <xdr:ext cx="599010" cy="259045"/>
    <xdr:sp macro="" textlink="">
      <xdr:nvSpPr>
        <xdr:cNvPr id="133" name="テキスト ボックス 132"/>
        <xdr:cNvSpPr txBox="1"/>
      </xdr:nvSpPr>
      <xdr:spPr>
        <a:xfrm>
          <a:off x="830795" y="978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89262</xdr:rowOff>
    </xdr:from>
    <xdr:to>
      <xdr:col>24</xdr:col>
      <xdr:colOff>114300</xdr:colOff>
      <xdr:row>59</xdr:row>
      <xdr:rowOff>19412</xdr:rowOff>
    </xdr:to>
    <xdr:sp macro="" textlink="">
      <xdr:nvSpPr>
        <xdr:cNvPr id="139" name="楕円 138"/>
        <xdr:cNvSpPr/>
      </xdr:nvSpPr>
      <xdr:spPr>
        <a:xfrm>
          <a:off x="4584700" y="10033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4189</xdr:rowOff>
    </xdr:from>
    <xdr:ext cx="534377" cy="259045"/>
    <xdr:sp macro="" textlink="">
      <xdr:nvSpPr>
        <xdr:cNvPr id="140" name="総務費該当値テキスト"/>
        <xdr:cNvSpPr txBox="1"/>
      </xdr:nvSpPr>
      <xdr:spPr>
        <a:xfrm>
          <a:off x="4686300" y="9948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85578</xdr:rowOff>
    </xdr:from>
    <xdr:to>
      <xdr:col>20</xdr:col>
      <xdr:colOff>38100</xdr:colOff>
      <xdr:row>59</xdr:row>
      <xdr:rowOff>15728</xdr:rowOff>
    </xdr:to>
    <xdr:sp macro="" textlink="">
      <xdr:nvSpPr>
        <xdr:cNvPr id="141" name="楕円 140"/>
        <xdr:cNvSpPr/>
      </xdr:nvSpPr>
      <xdr:spPr>
        <a:xfrm>
          <a:off x="3746500" y="1002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6855</xdr:rowOff>
    </xdr:from>
    <xdr:ext cx="599010" cy="259045"/>
    <xdr:sp macro="" textlink="">
      <xdr:nvSpPr>
        <xdr:cNvPr id="142" name="テキスト ボックス 141"/>
        <xdr:cNvSpPr txBox="1"/>
      </xdr:nvSpPr>
      <xdr:spPr>
        <a:xfrm>
          <a:off x="3497795" y="10122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27193</xdr:rowOff>
    </xdr:from>
    <xdr:to>
      <xdr:col>15</xdr:col>
      <xdr:colOff>101600</xdr:colOff>
      <xdr:row>58</xdr:row>
      <xdr:rowOff>128793</xdr:rowOff>
    </xdr:to>
    <xdr:sp macro="" textlink="">
      <xdr:nvSpPr>
        <xdr:cNvPr id="143" name="楕円 142"/>
        <xdr:cNvSpPr/>
      </xdr:nvSpPr>
      <xdr:spPr>
        <a:xfrm>
          <a:off x="2857500" y="9971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119920</xdr:rowOff>
    </xdr:from>
    <xdr:ext cx="599010" cy="259045"/>
    <xdr:sp macro="" textlink="">
      <xdr:nvSpPr>
        <xdr:cNvPr id="144" name="テキスト ボックス 143"/>
        <xdr:cNvSpPr txBox="1"/>
      </xdr:nvSpPr>
      <xdr:spPr>
        <a:xfrm>
          <a:off x="2608795" y="10064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113860</xdr:rowOff>
    </xdr:from>
    <xdr:to>
      <xdr:col>10</xdr:col>
      <xdr:colOff>165100</xdr:colOff>
      <xdr:row>59</xdr:row>
      <xdr:rowOff>44010</xdr:rowOff>
    </xdr:to>
    <xdr:sp macro="" textlink="">
      <xdr:nvSpPr>
        <xdr:cNvPr id="145" name="楕円 144"/>
        <xdr:cNvSpPr/>
      </xdr:nvSpPr>
      <xdr:spPr>
        <a:xfrm>
          <a:off x="1968500" y="1005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35137</xdr:rowOff>
    </xdr:from>
    <xdr:ext cx="534377" cy="259045"/>
    <xdr:sp macro="" textlink="">
      <xdr:nvSpPr>
        <xdr:cNvPr id="146" name="テキスト ボックス 145"/>
        <xdr:cNvSpPr txBox="1"/>
      </xdr:nvSpPr>
      <xdr:spPr>
        <a:xfrm>
          <a:off x="1752111" y="10150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117432</xdr:rowOff>
    </xdr:from>
    <xdr:to>
      <xdr:col>6</xdr:col>
      <xdr:colOff>38100</xdr:colOff>
      <xdr:row>59</xdr:row>
      <xdr:rowOff>47582</xdr:rowOff>
    </xdr:to>
    <xdr:sp macro="" textlink="">
      <xdr:nvSpPr>
        <xdr:cNvPr id="147" name="楕円 146"/>
        <xdr:cNvSpPr/>
      </xdr:nvSpPr>
      <xdr:spPr>
        <a:xfrm>
          <a:off x="1079500" y="100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38709</xdr:rowOff>
    </xdr:from>
    <xdr:ext cx="534377" cy="259045"/>
    <xdr:sp macro="" textlink="">
      <xdr:nvSpPr>
        <xdr:cNvPr id="148" name="テキスト ボックス 147"/>
        <xdr:cNvSpPr txBox="1"/>
      </xdr:nvSpPr>
      <xdr:spPr>
        <a:xfrm>
          <a:off x="863111" y="10154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57701</xdr:rowOff>
    </xdr:from>
    <xdr:to>
      <xdr:col>24</xdr:col>
      <xdr:colOff>62865</xdr:colOff>
      <xdr:row>78</xdr:row>
      <xdr:rowOff>132468</xdr:rowOff>
    </xdr:to>
    <xdr:cxnSp macro="">
      <xdr:nvCxnSpPr>
        <xdr:cNvPr id="173" name="直線コネクタ 172"/>
        <xdr:cNvCxnSpPr/>
      </xdr:nvCxnSpPr>
      <xdr:spPr>
        <a:xfrm flipV="1">
          <a:off x="4633595" y="12059201"/>
          <a:ext cx="1270" cy="1446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136295</xdr:rowOff>
    </xdr:from>
    <xdr:ext cx="599010" cy="259045"/>
    <xdr:sp macro="" textlink="">
      <xdr:nvSpPr>
        <xdr:cNvPr id="174" name="民生費最小値テキスト"/>
        <xdr:cNvSpPr txBox="1"/>
      </xdr:nvSpPr>
      <xdr:spPr>
        <a:xfrm>
          <a:off x="4686300" y="13509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132468</xdr:rowOff>
    </xdr:from>
    <xdr:to>
      <xdr:col>24</xdr:col>
      <xdr:colOff>152400</xdr:colOff>
      <xdr:row>78</xdr:row>
      <xdr:rowOff>132468</xdr:rowOff>
    </xdr:to>
    <xdr:cxnSp macro="">
      <xdr:nvCxnSpPr>
        <xdr:cNvPr id="175" name="直線コネクタ 174"/>
        <xdr:cNvCxnSpPr/>
      </xdr:nvCxnSpPr>
      <xdr:spPr>
        <a:xfrm>
          <a:off x="4546600" y="1350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4378</xdr:rowOff>
    </xdr:from>
    <xdr:ext cx="599010" cy="259045"/>
    <xdr:sp macro="" textlink="">
      <xdr:nvSpPr>
        <xdr:cNvPr id="176" name="民生費最大値テキスト"/>
        <xdr:cNvSpPr txBox="1"/>
      </xdr:nvSpPr>
      <xdr:spPr>
        <a:xfrm>
          <a:off x="4686300" y="11834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300,761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57701</xdr:rowOff>
    </xdr:from>
    <xdr:to>
      <xdr:col>24</xdr:col>
      <xdr:colOff>152400</xdr:colOff>
      <xdr:row>70</xdr:row>
      <xdr:rowOff>57701</xdr:rowOff>
    </xdr:to>
    <xdr:cxnSp macro="">
      <xdr:nvCxnSpPr>
        <xdr:cNvPr id="177" name="直線コネクタ 176"/>
        <xdr:cNvCxnSpPr/>
      </xdr:nvCxnSpPr>
      <xdr:spPr>
        <a:xfrm>
          <a:off x="4546600" y="12059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126540</xdr:rowOff>
    </xdr:from>
    <xdr:to>
      <xdr:col>24</xdr:col>
      <xdr:colOff>63500</xdr:colOff>
      <xdr:row>75</xdr:row>
      <xdr:rowOff>137597</xdr:rowOff>
    </xdr:to>
    <xdr:cxnSp macro="">
      <xdr:nvCxnSpPr>
        <xdr:cNvPr id="178" name="直線コネクタ 177"/>
        <xdr:cNvCxnSpPr/>
      </xdr:nvCxnSpPr>
      <xdr:spPr>
        <a:xfrm flipV="1">
          <a:off x="3797300" y="12985290"/>
          <a:ext cx="838200" cy="11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71300</xdr:rowOff>
    </xdr:from>
    <xdr:ext cx="599010" cy="259045"/>
    <xdr:sp macro="" textlink="">
      <xdr:nvSpPr>
        <xdr:cNvPr id="179" name="民生費平均値テキスト"/>
        <xdr:cNvSpPr txBox="1"/>
      </xdr:nvSpPr>
      <xdr:spPr>
        <a:xfrm>
          <a:off x="4686300" y="127586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48423</xdr:rowOff>
    </xdr:from>
    <xdr:to>
      <xdr:col>24</xdr:col>
      <xdr:colOff>114300</xdr:colOff>
      <xdr:row>75</xdr:row>
      <xdr:rowOff>150022</xdr:rowOff>
    </xdr:to>
    <xdr:sp macro="" textlink="">
      <xdr:nvSpPr>
        <xdr:cNvPr id="180" name="フローチャート: 判断 179"/>
        <xdr:cNvSpPr/>
      </xdr:nvSpPr>
      <xdr:spPr>
        <a:xfrm>
          <a:off x="4584700" y="1290717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137597</xdr:rowOff>
    </xdr:from>
    <xdr:to>
      <xdr:col>19</xdr:col>
      <xdr:colOff>177800</xdr:colOff>
      <xdr:row>77</xdr:row>
      <xdr:rowOff>31046</xdr:rowOff>
    </xdr:to>
    <xdr:cxnSp macro="">
      <xdr:nvCxnSpPr>
        <xdr:cNvPr id="181" name="直線コネクタ 180"/>
        <xdr:cNvCxnSpPr/>
      </xdr:nvCxnSpPr>
      <xdr:spPr>
        <a:xfrm flipV="1">
          <a:off x="2908300" y="12996347"/>
          <a:ext cx="889000" cy="236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9804</xdr:rowOff>
    </xdr:from>
    <xdr:to>
      <xdr:col>20</xdr:col>
      <xdr:colOff>38100</xdr:colOff>
      <xdr:row>75</xdr:row>
      <xdr:rowOff>111404</xdr:rowOff>
    </xdr:to>
    <xdr:sp macro="" textlink="">
      <xdr:nvSpPr>
        <xdr:cNvPr id="182" name="フローチャート: 判断 181"/>
        <xdr:cNvSpPr/>
      </xdr:nvSpPr>
      <xdr:spPr>
        <a:xfrm>
          <a:off x="3746500" y="1286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127931</xdr:rowOff>
    </xdr:from>
    <xdr:ext cx="599010" cy="259045"/>
    <xdr:sp macro="" textlink="">
      <xdr:nvSpPr>
        <xdr:cNvPr id="183" name="テキスト ボックス 182"/>
        <xdr:cNvSpPr txBox="1"/>
      </xdr:nvSpPr>
      <xdr:spPr>
        <a:xfrm>
          <a:off x="3497795" y="12643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31046</xdr:rowOff>
    </xdr:from>
    <xdr:to>
      <xdr:col>15</xdr:col>
      <xdr:colOff>50800</xdr:colOff>
      <xdr:row>77</xdr:row>
      <xdr:rowOff>126014</xdr:rowOff>
    </xdr:to>
    <xdr:cxnSp macro="">
      <xdr:nvCxnSpPr>
        <xdr:cNvPr id="184" name="直線コネクタ 183"/>
        <xdr:cNvCxnSpPr/>
      </xdr:nvCxnSpPr>
      <xdr:spPr>
        <a:xfrm flipV="1">
          <a:off x="2019300" y="13232696"/>
          <a:ext cx="889000" cy="94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163850</xdr:rowOff>
    </xdr:from>
    <xdr:to>
      <xdr:col>15</xdr:col>
      <xdr:colOff>101600</xdr:colOff>
      <xdr:row>76</xdr:row>
      <xdr:rowOff>94000</xdr:rowOff>
    </xdr:to>
    <xdr:sp macro="" textlink="">
      <xdr:nvSpPr>
        <xdr:cNvPr id="185" name="フローチャート: 判断 184"/>
        <xdr:cNvSpPr/>
      </xdr:nvSpPr>
      <xdr:spPr>
        <a:xfrm>
          <a:off x="2857500" y="1302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110527</xdr:rowOff>
    </xdr:from>
    <xdr:ext cx="599010" cy="259045"/>
    <xdr:sp macro="" textlink="">
      <xdr:nvSpPr>
        <xdr:cNvPr id="186" name="テキスト ボックス 185"/>
        <xdr:cNvSpPr txBox="1"/>
      </xdr:nvSpPr>
      <xdr:spPr>
        <a:xfrm>
          <a:off x="2608795" y="12797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126014</xdr:rowOff>
    </xdr:from>
    <xdr:to>
      <xdr:col>10</xdr:col>
      <xdr:colOff>114300</xdr:colOff>
      <xdr:row>78</xdr:row>
      <xdr:rowOff>21171</xdr:rowOff>
    </xdr:to>
    <xdr:cxnSp macro="">
      <xdr:nvCxnSpPr>
        <xdr:cNvPr id="187" name="直線コネクタ 186"/>
        <xdr:cNvCxnSpPr/>
      </xdr:nvCxnSpPr>
      <xdr:spPr>
        <a:xfrm flipV="1">
          <a:off x="1130300" y="13327664"/>
          <a:ext cx="889000" cy="66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26020</xdr:rowOff>
    </xdr:from>
    <xdr:to>
      <xdr:col>10</xdr:col>
      <xdr:colOff>165100</xdr:colOff>
      <xdr:row>76</xdr:row>
      <xdr:rowOff>127620</xdr:rowOff>
    </xdr:to>
    <xdr:sp macro="" textlink="">
      <xdr:nvSpPr>
        <xdr:cNvPr id="188" name="フローチャート: 判断 187"/>
        <xdr:cNvSpPr/>
      </xdr:nvSpPr>
      <xdr:spPr>
        <a:xfrm>
          <a:off x="1968500" y="13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144147</xdr:rowOff>
    </xdr:from>
    <xdr:ext cx="599010" cy="259045"/>
    <xdr:sp macro="" textlink="">
      <xdr:nvSpPr>
        <xdr:cNvPr id="189" name="テキスト ボックス 188"/>
        <xdr:cNvSpPr txBox="1"/>
      </xdr:nvSpPr>
      <xdr:spPr>
        <a:xfrm>
          <a:off x="1719795" y="12831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88351</xdr:rowOff>
    </xdr:from>
    <xdr:to>
      <xdr:col>6</xdr:col>
      <xdr:colOff>38100</xdr:colOff>
      <xdr:row>77</xdr:row>
      <xdr:rowOff>18501</xdr:rowOff>
    </xdr:to>
    <xdr:sp macro="" textlink="">
      <xdr:nvSpPr>
        <xdr:cNvPr id="190" name="フローチャート: 判断 189"/>
        <xdr:cNvSpPr/>
      </xdr:nvSpPr>
      <xdr:spPr>
        <a:xfrm>
          <a:off x="1079500" y="1311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35028</xdr:rowOff>
    </xdr:from>
    <xdr:ext cx="599010" cy="259045"/>
    <xdr:sp macro="" textlink="">
      <xdr:nvSpPr>
        <xdr:cNvPr id="191" name="テキスト ボックス 190"/>
        <xdr:cNvSpPr txBox="1"/>
      </xdr:nvSpPr>
      <xdr:spPr>
        <a:xfrm>
          <a:off x="830795" y="12893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75740</xdr:rowOff>
    </xdr:from>
    <xdr:to>
      <xdr:col>24</xdr:col>
      <xdr:colOff>114300</xdr:colOff>
      <xdr:row>76</xdr:row>
      <xdr:rowOff>5891</xdr:rowOff>
    </xdr:to>
    <xdr:sp macro="" textlink="">
      <xdr:nvSpPr>
        <xdr:cNvPr id="197" name="楕円 196"/>
        <xdr:cNvSpPr/>
      </xdr:nvSpPr>
      <xdr:spPr>
        <a:xfrm>
          <a:off x="4584700" y="1293449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54167</xdr:rowOff>
    </xdr:from>
    <xdr:ext cx="599010" cy="259045"/>
    <xdr:sp macro="" textlink="">
      <xdr:nvSpPr>
        <xdr:cNvPr id="198" name="民生費該当値テキスト"/>
        <xdr:cNvSpPr txBox="1"/>
      </xdr:nvSpPr>
      <xdr:spPr>
        <a:xfrm>
          <a:off x="4686300" y="12912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86797</xdr:rowOff>
    </xdr:from>
    <xdr:to>
      <xdr:col>20</xdr:col>
      <xdr:colOff>38100</xdr:colOff>
      <xdr:row>76</xdr:row>
      <xdr:rowOff>16948</xdr:rowOff>
    </xdr:to>
    <xdr:sp macro="" textlink="">
      <xdr:nvSpPr>
        <xdr:cNvPr id="199" name="楕円 198"/>
        <xdr:cNvSpPr/>
      </xdr:nvSpPr>
      <xdr:spPr>
        <a:xfrm>
          <a:off x="3746500" y="1294554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8073</xdr:rowOff>
    </xdr:from>
    <xdr:ext cx="599010" cy="259045"/>
    <xdr:sp macro="" textlink="">
      <xdr:nvSpPr>
        <xdr:cNvPr id="200" name="テキスト ボックス 199"/>
        <xdr:cNvSpPr txBox="1"/>
      </xdr:nvSpPr>
      <xdr:spPr>
        <a:xfrm>
          <a:off x="3497795" y="13038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151696</xdr:rowOff>
    </xdr:from>
    <xdr:to>
      <xdr:col>15</xdr:col>
      <xdr:colOff>101600</xdr:colOff>
      <xdr:row>77</xdr:row>
      <xdr:rowOff>81846</xdr:rowOff>
    </xdr:to>
    <xdr:sp macro="" textlink="">
      <xdr:nvSpPr>
        <xdr:cNvPr id="201" name="楕円 200"/>
        <xdr:cNvSpPr/>
      </xdr:nvSpPr>
      <xdr:spPr>
        <a:xfrm>
          <a:off x="2857500" y="13181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72973</xdr:rowOff>
    </xdr:from>
    <xdr:ext cx="599010" cy="259045"/>
    <xdr:sp macro="" textlink="">
      <xdr:nvSpPr>
        <xdr:cNvPr id="202" name="テキスト ボックス 201"/>
        <xdr:cNvSpPr txBox="1"/>
      </xdr:nvSpPr>
      <xdr:spPr>
        <a:xfrm>
          <a:off x="2608795" y="13274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75214</xdr:rowOff>
    </xdr:from>
    <xdr:to>
      <xdr:col>10</xdr:col>
      <xdr:colOff>165100</xdr:colOff>
      <xdr:row>78</xdr:row>
      <xdr:rowOff>5364</xdr:rowOff>
    </xdr:to>
    <xdr:sp macro="" textlink="">
      <xdr:nvSpPr>
        <xdr:cNvPr id="203" name="楕円 202"/>
        <xdr:cNvSpPr/>
      </xdr:nvSpPr>
      <xdr:spPr>
        <a:xfrm>
          <a:off x="1968500" y="13276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167941</xdr:rowOff>
    </xdr:from>
    <xdr:ext cx="599010" cy="259045"/>
    <xdr:sp macro="" textlink="">
      <xdr:nvSpPr>
        <xdr:cNvPr id="204" name="テキスト ボックス 203"/>
        <xdr:cNvSpPr txBox="1"/>
      </xdr:nvSpPr>
      <xdr:spPr>
        <a:xfrm>
          <a:off x="1719795" y="13369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141821</xdr:rowOff>
    </xdr:from>
    <xdr:to>
      <xdr:col>6</xdr:col>
      <xdr:colOff>38100</xdr:colOff>
      <xdr:row>78</xdr:row>
      <xdr:rowOff>71971</xdr:rowOff>
    </xdr:to>
    <xdr:sp macro="" textlink="">
      <xdr:nvSpPr>
        <xdr:cNvPr id="205" name="楕円 204"/>
        <xdr:cNvSpPr/>
      </xdr:nvSpPr>
      <xdr:spPr>
        <a:xfrm>
          <a:off x="1079500" y="1334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63098</xdr:rowOff>
    </xdr:from>
    <xdr:ext cx="599010" cy="259045"/>
    <xdr:sp macro="" textlink="">
      <xdr:nvSpPr>
        <xdr:cNvPr id="206" name="テキスト ボックス 205"/>
        <xdr:cNvSpPr txBox="1"/>
      </xdr:nvSpPr>
      <xdr:spPr>
        <a:xfrm>
          <a:off x="830795" y="13436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73253</xdr:rowOff>
    </xdr:from>
    <xdr:to>
      <xdr:col>24</xdr:col>
      <xdr:colOff>62865</xdr:colOff>
      <xdr:row>98</xdr:row>
      <xdr:rowOff>11486</xdr:rowOff>
    </xdr:to>
    <xdr:cxnSp macro="">
      <xdr:nvCxnSpPr>
        <xdr:cNvPr id="230" name="直線コネクタ 229"/>
        <xdr:cNvCxnSpPr/>
      </xdr:nvCxnSpPr>
      <xdr:spPr>
        <a:xfrm flipV="1">
          <a:off x="4633595" y="15503753"/>
          <a:ext cx="1270" cy="1309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15313</xdr:rowOff>
    </xdr:from>
    <xdr:ext cx="534377" cy="259045"/>
    <xdr:sp macro="" textlink="">
      <xdr:nvSpPr>
        <xdr:cNvPr id="231" name="衛生費最小値テキスト"/>
        <xdr:cNvSpPr txBox="1"/>
      </xdr:nvSpPr>
      <xdr:spPr>
        <a:xfrm>
          <a:off x="4686300" y="16817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11486</xdr:rowOff>
    </xdr:from>
    <xdr:to>
      <xdr:col>24</xdr:col>
      <xdr:colOff>152400</xdr:colOff>
      <xdr:row>98</xdr:row>
      <xdr:rowOff>11486</xdr:rowOff>
    </xdr:to>
    <xdr:cxnSp macro="">
      <xdr:nvCxnSpPr>
        <xdr:cNvPr id="232" name="直線コネクタ 231"/>
        <xdr:cNvCxnSpPr/>
      </xdr:nvCxnSpPr>
      <xdr:spPr>
        <a:xfrm>
          <a:off x="4546600" y="1681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19930</xdr:rowOff>
    </xdr:from>
    <xdr:ext cx="599010" cy="259045"/>
    <xdr:sp macro="" textlink="">
      <xdr:nvSpPr>
        <xdr:cNvPr id="233" name="衛生費最大値テキスト"/>
        <xdr:cNvSpPr txBox="1"/>
      </xdr:nvSpPr>
      <xdr:spPr>
        <a:xfrm>
          <a:off x="4686300" y="15278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198,720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73253</xdr:rowOff>
    </xdr:from>
    <xdr:to>
      <xdr:col>24</xdr:col>
      <xdr:colOff>152400</xdr:colOff>
      <xdr:row>90</xdr:row>
      <xdr:rowOff>73253</xdr:rowOff>
    </xdr:to>
    <xdr:cxnSp macro="">
      <xdr:nvCxnSpPr>
        <xdr:cNvPr id="234" name="直線コネクタ 233"/>
        <xdr:cNvCxnSpPr/>
      </xdr:nvCxnSpPr>
      <xdr:spPr>
        <a:xfrm>
          <a:off x="4546600" y="15503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146841</xdr:rowOff>
    </xdr:from>
    <xdr:to>
      <xdr:col>24</xdr:col>
      <xdr:colOff>63500</xdr:colOff>
      <xdr:row>97</xdr:row>
      <xdr:rowOff>155595</xdr:rowOff>
    </xdr:to>
    <xdr:cxnSp macro="">
      <xdr:nvCxnSpPr>
        <xdr:cNvPr id="235" name="直線コネクタ 234"/>
        <xdr:cNvCxnSpPr/>
      </xdr:nvCxnSpPr>
      <xdr:spPr>
        <a:xfrm>
          <a:off x="3797300" y="16777491"/>
          <a:ext cx="838200" cy="8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112203</xdr:rowOff>
    </xdr:from>
    <xdr:ext cx="534377" cy="259045"/>
    <xdr:sp macro="" textlink="">
      <xdr:nvSpPr>
        <xdr:cNvPr id="236" name="衛生費平均値テキスト"/>
        <xdr:cNvSpPr txBox="1"/>
      </xdr:nvSpPr>
      <xdr:spPr>
        <a:xfrm>
          <a:off x="4686300" y="16228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89326</xdr:rowOff>
    </xdr:from>
    <xdr:to>
      <xdr:col>24</xdr:col>
      <xdr:colOff>114300</xdr:colOff>
      <xdr:row>96</xdr:row>
      <xdr:rowOff>19476</xdr:rowOff>
    </xdr:to>
    <xdr:sp macro="" textlink="">
      <xdr:nvSpPr>
        <xdr:cNvPr id="237" name="フローチャート: 判断 236"/>
        <xdr:cNvSpPr/>
      </xdr:nvSpPr>
      <xdr:spPr>
        <a:xfrm>
          <a:off x="4584700" y="1637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146841</xdr:rowOff>
    </xdr:from>
    <xdr:to>
      <xdr:col>19</xdr:col>
      <xdr:colOff>177800</xdr:colOff>
      <xdr:row>98</xdr:row>
      <xdr:rowOff>15128</xdr:rowOff>
    </xdr:to>
    <xdr:cxnSp macro="">
      <xdr:nvCxnSpPr>
        <xdr:cNvPr id="238" name="直線コネクタ 237"/>
        <xdr:cNvCxnSpPr/>
      </xdr:nvCxnSpPr>
      <xdr:spPr>
        <a:xfrm flipV="1">
          <a:off x="2908300" y="16777491"/>
          <a:ext cx="889000" cy="39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109984</xdr:rowOff>
    </xdr:from>
    <xdr:to>
      <xdr:col>20</xdr:col>
      <xdr:colOff>38100</xdr:colOff>
      <xdr:row>96</xdr:row>
      <xdr:rowOff>40134</xdr:rowOff>
    </xdr:to>
    <xdr:sp macro="" textlink="">
      <xdr:nvSpPr>
        <xdr:cNvPr id="239" name="フローチャート: 判断 238"/>
        <xdr:cNvSpPr/>
      </xdr:nvSpPr>
      <xdr:spPr>
        <a:xfrm>
          <a:off x="3746500" y="1639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56661</xdr:rowOff>
    </xdr:from>
    <xdr:ext cx="534377" cy="259045"/>
    <xdr:sp macro="" textlink="">
      <xdr:nvSpPr>
        <xdr:cNvPr id="240" name="テキスト ボックス 239"/>
        <xdr:cNvSpPr txBox="1"/>
      </xdr:nvSpPr>
      <xdr:spPr>
        <a:xfrm>
          <a:off x="3530111" y="16172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15128</xdr:rowOff>
    </xdr:from>
    <xdr:to>
      <xdr:col>15</xdr:col>
      <xdr:colOff>50800</xdr:colOff>
      <xdr:row>98</xdr:row>
      <xdr:rowOff>45700</xdr:rowOff>
    </xdr:to>
    <xdr:cxnSp macro="">
      <xdr:nvCxnSpPr>
        <xdr:cNvPr id="241" name="直線コネクタ 240"/>
        <xdr:cNvCxnSpPr/>
      </xdr:nvCxnSpPr>
      <xdr:spPr>
        <a:xfrm flipV="1">
          <a:off x="2019300" y="16817228"/>
          <a:ext cx="889000" cy="30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154752</xdr:rowOff>
    </xdr:from>
    <xdr:to>
      <xdr:col>15</xdr:col>
      <xdr:colOff>101600</xdr:colOff>
      <xdr:row>96</xdr:row>
      <xdr:rowOff>84902</xdr:rowOff>
    </xdr:to>
    <xdr:sp macro="" textlink="">
      <xdr:nvSpPr>
        <xdr:cNvPr id="242" name="フローチャート: 判断 241"/>
        <xdr:cNvSpPr/>
      </xdr:nvSpPr>
      <xdr:spPr>
        <a:xfrm>
          <a:off x="2857500" y="1644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101429</xdr:rowOff>
    </xdr:from>
    <xdr:ext cx="534377" cy="259045"/>
    <xdr:sp macro="" textlink="">
      <xdr:nvSpPr>
        <xdr:cNvPr id="243" name="テキスト ボックス 242"/>
        <xdr:cNvSpPr txBox="1"/>
      </xdr:nvSpPr>
      <xdr:spPr>
        <a:xfrm>
          <a:off x="2641111" y="16217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40129</xdr:rowOff>
    </xdr:from>
    <xdr:to>
      <xdr:col>10</xdr:col>
      <xdr:colOff>114300</xdr:colOff>
      <xdr:row>98</xdr:row>
      <xdr:rowOff>45700</xdr:rowOff>
    </xdr:to>
    <xdr:cxnSp macro="">
      <xdr:nvCxnSpPr>
        <xdr:cNvPr id="244" name="直線コネクタ 243"/>
        <xdr:cNvCxnSpPr/>
      </xdr:nvCxnSpPr>
      <xdr:spPr>
        <a:xfrm>
          <a:off x="1130300" y="16842229"/>
          <a:ext cx="889000" cy="5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16464</xdr:rowOff>
    </xdr:from>
    <xdr:to>
      <xdr:col>10</xdr:col>
      <xdr:colOff>165100</xdr:colOff>
      <xdr:row>96</xdr:row>
      <xdr:rowOff>118064</xdr:rowOff>
    </xdr:to>
    <xdr:sp macro="" textlink="">
      <xdr:nvSpPr>
        <xdr:cNvPr id="245" name="フローチャート: 判断 244"/>
        <xdr:cNvSpPr/>
      </xdr:nvSpPr>
      <xdr:spPr>
        <a:xfrm>
          <a:off x="1968500" y="1647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134591</xdr:rowOff>
    </xdr:from>
    <xdr:ext cx="534377" cy="259045"/>
    <xdr:sp macro="" textlink="">
      <xdr:nvSpPr>
        <xdr:cNvPr id="246" name="テキスト ボックス 245"/>
        <xdr:cNvSpPr txBox="1"/>
      </xdr:nvSpPr>
      <xdr:spPr>
        <a:xfrm>
          <a:off x="1752111" y="16250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57345</xdr:rowOff>
    </xdr:from>
    <xdr:to>
      <xdr:col>6</xdr:col>
      <xdr:colOff>38100</xdr:colOff>
      <xdr:row>96</xdr:row>
      <xdr:rowOff>158945</xdr:rowOff>
    </xdr:to>
    <xdr:sp macro="" textlink="">
      <xdr:nvSpPr>
        <xdr:cNvPr id="247" name="フローチャート: 判断 246"/>
        <xdr:cNvSpPr/>
      </xdr:nvSpPr>
      <xdr:spPr>
        <a:xfrm>
          <a:off x="1079500" y="1651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4022</xdr:rowOff>
    </xdr:from>
    <xdr:ext cx="534377" cy="259045"/>
    <xdr:sp macro="" textlink="">
      <xdr:nvSpPr>
        <xdr:cNvPr id="248" name="テキスト ボックス 247"/>
        <xdr:cNvSpPr txBox="1"/>
      </xdr:nvSpPr>
      <xdr:spPr>
        <a:xfrm>
          <a:off x="863111" y="16291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104795</xdr:rowOff>
    </xdr:from>
    <xdr:to>
      <xdr:col>24</xdr:col>
      <xdr:colOff>114300</xdr:colOff>
      <xdr:row>98</xdr:row>
      <xdr:rowOff>34945</xdr:rowOff>
    </xdr:to>
    <xdr:sp macro="" textlink="">
      <xdr:nvSpPr>
        <xdr:cNvPr id="254" name="楕円 253"/>
        <xdr:cNvSpPr/>
      </xdr:nvSpPr>
      <xdr:spPr>
        <a:xfrm>
          <a:off x="4584700" y="16735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19722</xdr:rowOff>
    </xdr:from>
    <xdr:ext cx="534377" cy="259045"/>
    <xdr:sp macro="" textlink="">
      <xdr:nvSpPr>
        <xdr:cNvPr id="255" name="衛生費該当値テキスト"/>
        <xdr:cNvSpPr txBox="1"/>
      </xdr:nvSpPr>
      <xdr:spPr>
        <a:xfrm>
          <a:off x="4686300" y="16650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96041</xdr:rowOff>
    </xdr:from>
    <xdr:to>
      <xdr:col>20</xdr:col>
      <xdr:colOff>38100</xdr:colOff>
      <xdr:row>98</xdr:row>
      <xdr:rowOff>26191</xdr:rowOff>
    </xdr:to>
    <xdr:sp macro="" textlink="">
      <xdr:nvSpPr>
        <xdr:cNvPr id="256" name="楕円 255"/>
        <xdr:cNvSpPr/>
      </xdr:nvSpPr>
      <xdr:spPr>
        <a:xfrm>
          <a:off x="3746500" y="1672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17318</xdr:rowOff>
    </xdr:from>
    <xdr:ext cx="534377" cy="259045"/>
    <xdr:sp macro="" textlink="">
      <xdr:nvSpPr>
        <xdr:cNvPr id="257" name="テキスト ボックス 256"/>
        <xdr:cNvSpPr txBox="1"/>
      </xdr:nvSpPr>
      <xdr:spPr>
        <a:xfrm>
          <a:off x="3530111" y="16819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135778</xdr:rowOff>
    </xdr:from>
    <xdr:to>
      <xdr:col>15</xdr:col>
      <xdr:colOff>101600</xdr:colOff>
      <xdr:row>98</xdr:row>
      <xdr:rowOff>65928</xdr:rowOff>
    </xdr:to>
    <xdr:sp macro="" textlink="">
      <xdr:nvSpPr>
        <xdr:cNvPr id="258" name="楕円 257"/>
        <xdr:cNvSpPr/>
      </xdr:nvSpPr>
      <xdr:spPr>
        <a:xfrm>
          <a:off x="2857500" y="1676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57055</xdr:rowOff>
    </xdr:from>
    <xdr:ext cx="534377" cy="259045"/>
    <xdr:sp macro="" textlink="">
      <xdr:nvSpPr>
        <xdr:cNvPr id="259" name="テキスト ボックス 258"/>
        <xdr:cNvSpPr txBox="1"/>
      </xdr:nvSpPr>
      <xdr:spPr>
        <a:xfrm>
          <a:off x="2641111" y="1685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166350</xdr:rowOff>
    </xdr:from>
    <xdr:to>
      <xdr:col>10</xdr:col>
      <xdr:colOff>165100</xdr:colOff>
      <xdr:row>98</xdr:row>
      <xdr:rowOff>96500</xdr:rowOff>
    </xdr:to>
    <xdr:sp macro="" textlink="">
      <xdr:nvSpPr>
        <xdr:cNvPr id="260" name="楕円 259"/>
        <xdr:cNvSpPr/>
      </xdr:nvSpPr>
      <xdr:spPr>
        <a:xfrm>
          <a:off x="1968500" y="1679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87627</xdr:rowOff>
    </xdr:from>
    <xdr:ext cx="534377" cy="259045"/>
    <xdr:sp macro="" textlink="">
      <xdr:nvSpPr>
        <xdr:cNvPr id="261" name="テキスト ボックス 260"/>
        <xdr:cNvSpPr txBox="1"/>
      </xdr:nvSpPr>
      <xdr:spPr>
        <a:xfrm>
          <a:off x="1752111" y="16889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160779</xdr:rowOff>
    </xdr:from>
    <xdr:to>
      <xdr:col>6</xdr:col>
      <xdr:colOff>38100</xdr:colOff>
      <xdr:row>98</xdr:row>
      <xdr:rowOff>90929</xdr:rowOff>
    </xdr:to>
    <xdr:sp macro="" textlink="">
      <xdr:nvSpPr>
        <xdr:cNvPr id="262" name="楕円 261"/>
        <xdr:cNvSpPr/>
      </xdr:nvSpPr>
      <xdr:spPr>
        <a:xfrm>
          <a:off x="1079500" y="16791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82056</xdr:rowOff>
    </xdr:from>
    <xdr:ext cx="534377" cy="259045"/>
    <xdr:sp macro="" textlink="">
      <xdr:nvSpPr>
        <xdr:cNvPr id="263" name="テキスト ボックス 262"/>
        <xdr:cNvSpPr txBox="1"/>
      </xdr:nvSpPr>
      <xdr:spPr>
        <a:xfrm>
          <a:off x="863111" y="1688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108610</xdr:rowOff>
    </xdr:from>
    <xdr:to>
      <xdr:col>54</xdr:col>
      <xdr:colOff>189865</xdr:colOff>
      <xdr:row>38</xdr:row>
      <xdr:rowOff>139700</xdr:rowOff>
    </xdr:to>
    <xdr:cxnSp macro="">
      <xdr:nvCxnSpPr>
        <xdr:cNvPr id="285" name="直線コネクタ 284"/>
        <xdr:cNvCxnSpPr/>
      </xdr:nvCxnSpPr>
      <xdr:spPr>
        <a:xfrm flipV="1">
          <a:off x="10475595" y="5252110"/>
          <a:ext cx="1270" cy="1402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55287</xdr:rowOff>
    </xdr:from>
    <xdr:ext cx="469744" cy="259045"/>
    <xdr:sp macro="" textlink="">
      <xdr:nvSpPr>
        <xdr:cNvPr id="288" name="労働費最大値テキスト"/>
        <xdr:cNvSpPr txBox="1"/>
      </xdr:nvSpPr>
      <xdr:spPr>
        <a:xfrm>
          <a:off x="10528300" y="502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108610</xdr:rowOff>
    </xdr:from>
    <xdr:to>
      <xdr:col>55</xdr:col>
      <xdr:colOff>88900</xdr:colOff>
      <xdr:row>30</xdr:row>
      <xdr:rowOff>108610</xdr:rowOff>
    </xdr:to>
    <xdr:cxnSp macro="">
      <xdr:nvCxnSpPr>
        <xdr:cNvPr id="289" name="直線コネクタ 288"/>
        <xdr:cNvCxnSpPr/>
      </xdr:nvCxnSpPr>
      <xdr:spPr>
        <a:xfrm>
          <a:off x="10388600" y="5252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82550</xdr:rowOff>
    </xdr:from>
    <xdr:to>
      <xdr:col>55</xdr:col>
      <xdr:colOff>0</xdr:colOff>
      <xdr:row>38</xdr:row>
      <xdr:rowOff>83007</xdr:rowOff>
    </xdr:to>
    <xdr:cxnSp macro="">
      <xdr:nvCxnSpPr>
        <xdr:cNvPr id="290" name="直線コネクタ 289"/>
        <xdr:cNvCxnSpPr/>
      </xdr:nvCxnSpPr>
      <xdr:spPr>
        <a:xfrm>
          <a:off x="9639300" y="6597650"/>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114063</xdr:rowOff>
    </xdr:from>
    <xdr:ext cx="378565" cy="259045"/>
    <xdr:sp macro="" textlink="">
      <xdr:nvSpPr>
        <xdr:cNvPr id="291" name="労働費平均値テキスト"/>
        <xdr:cNvSpPr txBox="1"/>
      </xdr:nvSpPr>
      <xdr:spPr>
        <a:xfrm>
          <a:off x="10528300" y="62862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91186</xdr:rowOff>
    </xdr:from>
    <xdr:to>
      <xdr:col>55</xdr:col>
      <xdr:colOff>50800</xdr:colOff>
      <xdr:row>38</xdr:row>
      <xdr:rowOff>21336</xdr:rowOff>
    </xdr:to>
    <xdr:sp macro="" textlink="">
      <xdr:nvSpPr>
        <xdr:cNvPr id="292" name="フローチャート: 判断 291"/>
        <xdr:cNvSpPr/>
      </xdr:nvSpPr>
      <xdr:spPr>
        <a:xfrm>
          <a:off x="10426700" y="643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82550</xdr:rowOff>
    </xdr:from>
    <xdr:to>
      <xdr:col>50</xdr:col>
      <xdr:colOff>114300</xdr:colOff>
      <xdr:row>38</xdr:row>
      <xdr:rowOff>83921</xdr:rowOff>
    </xdr:to>
    <xdr:cxnSp macro="">
      <xdr:nvCxnSpPr>
        <xdr:cNvPr id="293" name="直線コネクタ 292"/>
        <xdr:cNvCxnSpPr/>
      </xdr:nvCxnSpPr>
      <xdr:spPr>
        <a:xfrm flipV="1">
          <a:off x="8750300" y="6597650"/>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70612</xdr:rowOff>
    </xdr:from>
    <xdr:to>
      <xdr:col>50</xdr:col>
      <xdr:colOff>165100</xdr:colOff>
      <xdr:row>38</xdr:row>
      <xdr:rowOff>762</xdr:rowOff>
    </xdr:to>
    <xdr:sp macro="" textlink="">
      <xdr:nvSpPr>
        <xdr:cNvPr id="294" name="フローチャート: 判断 293"/>
        <xdr:cNvSpPr/>
      </xdr:nvSpPr>
      <xdr:spPr>
        <a:xfrm>
          <a:off x="9588500" y="64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17289</xdr:rowOff>
    </xdr:from>
    <xdr:ext cx="378565" cy="259045"/>
    <xdr:sp macro="" textlink="">
      <xdr:nvSpPr>
        <xdr:cNvPr id="295" name="テキスト ボックス 294"/>
        <xdr:cNvSpPr txBox="1"/>
      </xdr:nvSpPr>
      <xdr:spPr>
        <a:xfrm>
          <a:off x="9450017" y="61894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83921</xdr:rowOff>
    </xdr:from>
    <xdr:to>
      <xdr:col>45</xdr:col>
      <xdr:colOff>177800</xdr:colOff>
      <xdr:row>38</xdr:row>
      <xdr:rowOff>84379</xdr:rowOff>
    </xdr:to>
    <xdr:cxnSp macro="">
      <xdr:nvCxnSpPr>
        <xdr:cNvPr id="296" name="直線コネクタ 295"/>
        <xdr:cNvCxnSpPr/>
      </xdr:nvCxnSpPr>
      <xdr:spPr>
        <a:xfrm flipV="1">
          <a:off x="7861300" y="6599021"/>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68326</xdr:rowOff>
    </xdr:from>
    <xdr:to>
      <xdr:col>46</xdr:col>
      <xdr:colOff>38100</xdr:colOff>
      <xdr:row>37</xdr:row>
      <xdr:rowOff>169926</xdr:rowOff>
    </xdr:to>
    <xdr:sp macro="" textlink="">
      <xdr:nvSpPr>
        <xdr:cNvPr id="297" name="フローチャート: 判断 296"/>
        <xdr:cNvSpPr/>
      </xdr:nvSpPr>
      <xdr:spPr>
        <a:xfrm>
          <a:off x="8699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15003</xdr:rowOff>
    </xdr:from>
    <xdr:ext cx="378565" cy="259045"/>
    <xdr:sp macro="" textlink="">
      <xdr:nvSpPr>
        <xdr:cNvPr id="298" name="テキスト ボックス 297"/>
        <xdr:cNvSpPr txBox="1"/>
      </xdr:nvSpPr>
      <xdr:spPr>
        <a:xfrm>
          <a:off x="8561017" y="618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84379</xdr:rowOff>
    </xdr:from>
    <xdr:to>
      <xdr:col>41</xdr:col>
      <xdr:colOff>50800</xdr:colOff>
      <xdr:row>38</xdr:row>
      <xdr:rowOff>84379</xdr:rowOff>
    </xdr:to>
    <xdr:cxnSp macro="">
      <xdr:nvCxnSpPr>
        <xdr:cNvPr id="299" name="直線コネクタ 298"/>
        <xdr:cNvCxnSpPr/>
      </xdr:nvCxnSpPr>
      <xdr:spPr>
        <a:xfrm>
          <a:off x="6972300" y="659947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84328</xdr:rowOff>
    </xdr:from>
    <xdr:to>
      <xdr:col>41</xdr:col>
      <xdr:colOff>101600</xdr:colOff>
      <xdr:row>38</xdr:row>
      <xdr:rowOff>14478</xdr:rowOff>
    </xdr:to>
    <xdr:sp macro="" textlink="">
      <xdr:nvSpPr>
        <xdr:cNvPr id="300" name="フローチャート: 判断 299"/>
        <xdr:cNvSpPr/>
      </xdr:nvSpPr>
      <xdr:spPr>
        <a:xfrm>
          <a:off x="7810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31005</xdr:rowOff>
    </xdr:from>
    <xdr:ext cx="378565" cy="259045"/>
    <xdr:sp macro="" textlink="">
      <xdr:nvSpPr>
        <xdr:cNvPr id="301" name="テキスト ボックス 300"/>
        <xdr:cNvSpPr txBox="1"/>
      </xdr:nvSpPr>
      <xdr:spPr>
        <a:xfrm>
          <a:off x="7672017" y="6203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78384</xdr:rowOff>
    </xdr:from>
    <xdr:to>
      <xdr:col>36</xdr:col>
      <xdr:colOff>165100</xdr:colOff>
      <xdr:row>38</xdr:row>
      <xdr:rowOff>8534</xdr:rowOff>
    </xdr:to>
    <xdr:sp macro="" textlink="">
      <xdr:nvSpPr>
        <xdr:cNvPr id="302" name="フローチャート: 判断 301"/>
        <xdr:cNvSpPr/>
      </xdr:nvSpPr>
      <xdr:spPr>
        <a:xfrm>
          <a:off x="6921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25061</xdr:rowOff>
    </xdr:from>
    <xdr:ext cx="378565" cy="259045"/>
    <xdr:sp macro="" textlink="">
      <xdr:nvSpPr>
        <xdr:cNvPr id="303" name="テキスト ボックス 302"/>
        <xdr:cNvSpPr txBox="1"/>
      </xdr:nvSpPr>
      <xdr:spPr>
        <a:xfrm>
          <a:off x="6783017" y="6197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32207</xdr:rowOff>
    </xdr:from>
    <xdr:to>
      <xdr:col>55</xdr:col>
      <xdr:colOff>50800</xdr:colOff>
      <xdr:row>38</xdr:row>
      <xdr:rowOff>133807</xdr:rowOff>
    </xdr:to>
    <xdr:sp macro="" textlink="">
      <xdr:nvSpPr>
        <xdr:cNvPr id="309" name="楕円 308"/>
        <xdr:cNvSpPr/>
      </xdr:nvSpPr>
      <xdr:spPr>
        <a:xfrm>
          <a:off x="10426700" y="654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118584</xdr:rowOff>
    </xdr:from>
    <xdr:ext cx="378565" cy="259045"/>
    <xdr:sp macro="" textlink="">
      <xdr:nvSpPr>
        <xdr:cNvPr id="310" name="労働費該当値テキスト"/>
        <xdr:cNvSpPr txBox="1"/>
      </xdr:nvSpPr>
      <xdr:spPr>
        <a:xfrm>
          <a:off x="10528300" y="6462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31750</xdr:rowOff>
    </xdr:from>
    <xdr:to>
      <xdr:col>50</xdr:col>
      <xdr:colOff>165100</xdr:colOff>
      <xdr:row>38</xdr:row>
      <xdr:rowOff>133350</xdr:rowOff>
    </xdr:to>
    <xdr:sp macro="" textlink="">
      <xdr:nvSpPr>
        <xdr:cNvPr id="311" name="楕円 310"/>
        <xdr:cNvSpPr/>
      </xdr:nvSpPr>
      <xdr:spPr>
        <a:xfrm>
          <a:off x="9588500" y="654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124477</xdr:rowOff>
    </xdr:from>
    <xdr:ext cx="378565" cy="259045"/>
    <xdr:sp macro="" textlink="">
      <xdr:nvSpPr>
        <xdr:cNvPr id="312" name="テキスト ボックス 311"/>
        <xdr:cNvSpPr txBox="1"/>
      </xdr:nvSpPr>
      <xdr:spPr>
        <a:xfrm>
          <a:off x="9450017" y="6639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33121</xdr:rowOff>
    </xdr:from>
    <xdr:to>
      <xdr:col>46</xdr:col>
      <xdr:colOff>38100</xdr:colOff>
      <xdr:row>38</xdr:row>
      <xdr:rowOff>134721</xdr:rowOff>
    </xdr:to>
    <xdr:sp macro="" textlink="">
      <xdr:nvSpPr>
        <xdr:cNvPr id="313" name="楕円 312"/>
        <xdr:cNvSpPr/>
      </xdr:nvSpPr>
      <xdr:spPr>
        <a:xfrm>
          <a:off x="8699500" y="654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125848</xdr:rowOff>
    </xdr:from>
    <xdr:ext cx="378565" cy="259045"/>
    <xdr:sp macro="" textlink="">
      <xdr:nvSpPr>
        <xdr:cNvPr id="314" name="テキスト ボックス 313"/>
        <xdr:cNvSpPr txBox="1"/>
      </xdr:nvSpPr>
      <xdr:spPr>
        <a:xfrm>
          <a:off x="8561017" y="66409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33579</xdr:rowOff>
    </xdr:from>
    <xdr:to>
      <xdr:col>41</xdr:col>
      <xdr:colOff>101600</xdr:colOff>
      <xdr:row>38</xdr:row>
      <xdr:rowOff>135179</xdr:rowOff>
    </xdr:to>
    <xdr:sp macro="" textlink="">
      <xdr:nvSpPr>
        <xdr:cNvPr id="315" name="楕円 314"/>
        <xdr:cNvSpPr/>
      </xdr:nvSpPr>
      <xdr:spPr>
        <a:xfrm>
          <a:off x="7810500" y="6548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126306</xdr:rowOff>
    </xdr:from>
    <xdr:ext cx="378565" cy="259045"/>
    <xdr:sp macro="" textlink="">
      <xdr:nvSpPr>
        <xdr:cNvPr id="316" name="テキスト ボックス 315"/>
        <xdr:cNvSpPr txBox="1"/>
      </xdr:nvSpPr>
      <xdr:spPr>
        <a:xfrm>
          <a:off x="7672017" y="66414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33579</xdr:rowOff>
    </xdr:from>
    <xdr:to>
      <xdr:col>36</xdr:col>
      <xdr:colOff>165100</xdr:colOff>
      <xdr:row>38</xdr:row>
      <xdr:rowOff>135179</xdr:rowOff>
    </xdr:to>
    <xdr:sp macro="" textlink="">
      <xdr:nvSpPr>
        <xdr:cNvPr id="317" name="楕円 316"/>
        <xdr:cNvSpPr/>
      </xdr:nvSpPr>
      <xdr:spPr>
        <a:xfrm>
          <a:off x="6921500" y="6548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126306</xdr:rowOff>
    </xdr:from>
    <xdr:ext cx="378565" cy="259045"/>
    <xdr:sp macro="" textlink="">
      <xdr:nvSpPr>
        <xdr:cNvPr id="318" name="テキスト ボックス 317"/>
        <xdr:cNvSpPr txBox="1"/>
      </xdr:nvSpPr>
      <xdr:spPr>
        <a:xfrm>
          <a:off x="6783017" y="66414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87004</xdr:rowOff>
    </xdr:from>
    <xdr:to>
      <xdr:col>54</xdr:col>
      <xdr:colOff>189865</xdr:colOff>
      <xdr:row>59</xdr:row>
      <xdr:rowOff>20546</xdr:rowOff>
    </xdr:to>
    <xdr:cxnSp macro="">
      <xdr:nvCxnSpPr>
        <xdr:cNvPr id="342" name="直線コネクタ 341"/>
        <xdr:cNvCxnSpPr/>
      </xdr:nvCxnSpPr>
      <xdr:spPr>
        <a:xfrm flipV="1">
          <a:off x="10475595" y="8659504"/>
          <a:ext cx="1270" cy="1476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24373</xdr:rowOff>
    </xdr:from>
    <xdr:ext cx="469744" cy="259045"/>
    <xdr:sp macro="" textlink="">
      <xdr:nvSpPr>
        <xdr:cNvPr id="343" name="農林水産業費最小値テキスト"/>
        <xdr:cNvSpPr txBox="1"/>
      </xdr:nvSpPr>
      <xdr:spPr>
        <a:xfrm>
          <a:off x="10528300" y="10139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20546</xdr:rowOff>
    </xdr:from>
    <xdr:to>
      <xdr:col>55</xdr:col>
      <xdr:colOff>88900</xdr:colOff>
      <xdr:row>59</xdr:row>
      <xdr:rowOff>20546</xdr:rowOff>
    </xdr:to>
    <xdr:cxnSp macro="">
      <xdr:nvCxnSpPr>
        <xdr:cNvPr id="344" name="直線コネクタ 343"/>
        <xdr:cNvCxnSpPr/>
      </xdr:nvCxnSpPr>
      <xdr:spPr>
        <a:xfrm>
          <a:off x="10388600" y="1013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33681</xdr:rowOff>
    </xdr:from>
    <xdr:ext cx="599010" cy="259045"/>
    <xdr:sp macro="" textlink="">
      <xdr:nvSpPr>
        <xdr:cNvPr id="345" name="農林水産業費最大値テキスト"/>
        <xdr:cNvSpPr txBox="1"/>
      </xdr:nvSpPr>
      <xdr:spPr>
        <a:xfrm>
          <a:off x="10528300" y="843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393,831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87004</xdr:rowOff>
    </xdr:from>
    <xdr:to>
      <xdr:col>55</xdr:col>
      <xdr:colOff>88900</xdr:colOff>
      <xdr:row>50</xdr:row>
      <xdr:rowOff>87004</xdr:rowOff>
    </xdr:to>
    <xdr:cxnSp macro="">
      <xdr:nvCxnSpPr>
        <xdr:cNvPr id="346" name="直線コネクタ 345"/>
        <xdr:cNvCxnSpPr/>
      </xdr:nvCxnSpPr>
      <xdr:spPr>
        <a:xfrm>
          <a:off x="10388600" y="865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6278</xdr:rowOff>
    </xdr:from>
    <xdr:to>
      <xdr:col>55</xdr:col>
      <xdr:colOff>0</xdr:colOff>
      <xdr:row>59</xdr:row>
      <xdr:rowOff>14050</xdr:rowOff>
    </xdr:to>
    <xdr:cxnSp macro="">
      <xdr:nvCxnSpPr>
        <xdr:cNvPr id="347" name="直線コネクタ 346"/>
        <xdr:cNvCxnSpPr/>
      </xdr:nvCxnSpPr>
      <xdr:spPr>
        <a:xfrm flipV="1">
          <a:off x="9639300" y="10121828"/>
          <a:ext cx="8382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137624</xdr:rowOff>
    </xdr:from>
    <xdr:ext cx="534377" cy="259045"/>
    <xdr:sp macro="" textlink="">
      <xdr:nvSpPr>
        <xdr:cNvPr id="348" name="農林水産業費平均値テキスト"/>
        <xdr:cNvSpPr txBox="1"/>
      </xdr:nvSpPr>
      <xdr:spPr>
        <a:xfrm>
          <a:off x="10528300" y="97388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114747</xdr:rowOff>
    </xdr:from>
    <xdr:to>
      <xdr:col>55</xdr:col>
      <xdr:colOff>50800</xdr:colOff>
      <xdr:row>58</xdr:row>
      <xdr:rowOff>44897</xdr:rowOff>
    </xdr:to>
    <xdr:sp macro="" textlink="">
      <xdr:nvSpPr>
        <xdr:cNvPr id="349" name="フローチャート: 判断 348"/>
        <xdr:cNvSpPr/>
      </xdr:nvSpPr>
      <xdr:spPr>
        <a:xfrm>
          <a:off x="10426700" y="988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4521</xdr:rowOff>
    </xdr:from>
    <xdr:to>
      <xdr:col>50</xdr:col>
      <xdr:colOff>114300</xdr:colOff>
      <xdr:row>59</xdr:row>
      <xdr:rowOff>14050</xdr:rowOff>
    </xdr:to>
    <xdr:cxnSp macro="">
      <xdr:nvCxnSpPr>
        <xdr:cNvPr id="350" name="直線コネクタ 349"/>
        <xdr:cNvCxnSpPr/>
      </xdr:nvCxnSpPr>
      <xdr:spPr>
        <a:xfrm>
          <a:off x="8750300" y="10120071"/>
          <a:ext cx="889000" cy="9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116008</xdr:rowOff>
    </xdr:from>
    <xdr:to>
      <xdr:col>50</xdr:col>
      <xdr:colOff>165100</xdr:colOff>
      <xdr:row>58</xdr:row>
      <xdr:rowOff>46158</xdr:rowOff>
    </xdr:to>
    <xdr:sp macro="" textlink="">
      <xdr:nvSpPr>
        <xdr:cNvPr id="351" name="フローチャート: 判断 350"/>
        <xdr:cNvSpPr/>
      </xdr:nvSpPr>
      <xdr:spPr>
        <a:xfrm>
          <a:off x="9588500" y="988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62685</xdr:rowOff>
    </xdr:from>
    <xdr:ext cx="534377" cy="259045"/>
    <xdr:sp macro="" textlink="">
      <xdr:nvSpPr>
        <xdr:cNvPr id="352" name="テキスト ボックス 351"/>
        <xdr:cNvSpPr txBox="1"/>
      </xdr:nvSpPr>
      <xdr:spPr>
        <a:xfrm>
          <a:off x="9372111" y="966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4521</xdr:rowOff>
    </xdr:from>
    <xdr:to>
      <xdr:col>45</xdr:col>
      <xdr:colOff>177800</xdr:colOff>
      <xdr:row>59</xdr:row>
      <xdr:rowOff>14568</xdr:rowOff>
    </xdr:to>
    <xdr:cxnSp macro="">
      <xdr:nvCxnSpPr>
        <xdr:cNvPr id="353" name="直線コネクタ 352"/>
        <xdr:cNvCxnSpPr/>
      </xdr:nvCxnSpPr>
      <xdr:spPr>
        <a:xfrm flipV="1">
          <a:off x="7861300" y="10120071"/>
          <a:ext cx="889000" cy="10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130433</xdr:rowOff>
    </xdr:from>
    <xdr:to>
      <xdr:col>46</xdr:col>
      <xdr:colOff>38100</xdr:colOff>
      <xdr:row>58</xdr:row>
      <xdr:rowOff>60583</xdr:rowOff>
    </xdr:to>
    <xdr:sp macro="" textlink="">
      <xdr:nvSpPr>
        <xdr:cNvPr id="354" name="フローチャート: 判断 353"/>
        <xdr:cNvSpPr/>
      </xdr:nvSpPr>
      <xdr:spPr>
        <a:xfrm>
          <a:off x="8699500" y="990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77110</xdr:rowOff>
    </xdr:from>
    <xdr:ext cx="534377" cy="259045"/>
    <xdr:sp macro="" textlink="">
      <xdr:nvSpPr>
        <xdr:cNvPr id="355" name="テキスト ボックス 354"/>
        <xdr:cNvSpPr txBox="1"/>
      </xdr:nvSpPr>
      <xdr:spPr>
        <a:xfrm>
          <a:off x="8483111" y="9678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169025</xdr:rowOff>
    </xdr:from>
    <xdr:to>
      <xdr:col>41</xdr:col>
      <xdr:colOff>50800</xdr:colOff>
      <xdr:row>59</xdr:row>
      <xdr:rowOff>14568</xdr:rowOff>
    </xdr:to>
    <xdr:cxnSp macro="">
      <xdr:nvCxnSpPr>
        <xdr:cNvPr id="356" name="直線コネクタ 355"/>
        <xdr:cNvCxnSpPr/>
      </xdr:nvCxnSpPr>
      <xdr:spPr>
        <a:xfrm>
          <a:off x="6972300" y="10113125"/>
          <a:ext cx="889000" cy="16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139428</xdr:rowOff>
    </xdr:from>
    <xdr:to>
      <xdr:col>41</xdr:col>
      <xdr:colOff>101600</xdr:colOff>
      <xdr:row>58</xdr:row>
      <xdr:rowOff>69578</xdr:rowOff>
    </xdr:to>
    <xdr:sp macro="" textlink="">
      <xdr:nvSpPr>
        <xdr:cNvPr id="357" name="フローチャート: 判断 356"/>
        <xdr:cNvSpPr/>
      </xdr:nvSpPr>
      <xdr:spPr>
        <a:xfrm>
          <a:off x="7810500" y="991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86105</xdr:rowOff>
    </xdr:from>
    <xdr:ext cx="534377" cy="259045"/>
    <xdr:sp macro="" textlink="">
      <xdr:nvSpPr>
        <xdr:cNvPr id="358" name="テキスト ボックス 357"/>
        <xdr:cNvSpPr txBox="1"/>
      </xdr:nvSpPr>
      <xdr:spPr>
        <a:xfrm>
          <a:off x="7594111" y="968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158417</xdr:rowOff>
    </xdr:from>
    <xdr:to>
      <xdr:col>36</xdr:col>
      <xdr:colOff>165100</xdr:colOff>
      <xdr:row>58</xdr:row>
      <xdr:rowOff>88567</xdr:rowOff>
    </xdr:to>
    <xdr:sp macro="" textlink="">
      <xdr:nvSpPr>
        <xdr:cNvPr id="359" name="フローチャート: 判断 358"/>
        <xdr:cNvSpPr/>
      </xdr:nvSpPr>
      <xdr:spPr>
        <a:xfrm>
          <a:off x="6921500" y="993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105094</xdr:rowOff>
    </xdr:from>
    <xdr:ext cx="534377" cy="259045"/>
    <xdr:sp macro="" textlink="">
      <xdr:nvSpPr>
        <xdr:cNvPr id="360" name="テキスト ボックス 359"/>
        <xdr:cNvSpPr txBox="1"/>
      </xdr:nvSpPr>
      <xdr:spPr>
        <a:xfrm>
          <a:off x="6705111" y="9706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126928</xdr:rowOff>
    </xdr:from>
    <xdr:to>
      <xdr:col>55</xdr:col>
      <xdr:colOff>50800</xdr:colOff>
      <xdr:row>59</xdr:row>
      <xdr:rowOff>57078</xdr:rowOff>
    </xdr:to>
    <xdr:sp macro="" textlink="">
      <xdr:nvSpPr>
        <xdr:cNvPr id="366" name="楕円 365"/>
        <xdr:cNvSpPr/>
      </xdr:nvSpPr>
      <xdr:spPr>
        <a:xfrm>
          <a:off x="10426700" y="1007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41855</xdr:rowOff>
    </xdr:from>
    <xdr:ext cx="534377" cy="259045"/>
    <xdr:sp macro="" textlink="">
      <xdr:nvSpPr>
        <xdr:cNvPr id="367" name="農林水産業費該当値テキスト"/>
        <xdr:cNvSpPr txBox="1"/>
      </xdr:nvSpPr>
      <xdr:spPr>
        <a:xfrm>
          <a:off x="10528300" y="9985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134700</xdr:rowOff>
    </xdr:from>
    <xdr:to>
      <xdr:col>50</xdr:col>
      <xdr:colOff>165100</xdr:colOff>
      <xdr:row>59</xdr:row>
      <xdr:rowOff>64850</xdr:rowOff>
    </xdr:to>
    <xdr:sp macro="" textlink="">
      <xdr:nvSpPr>
        <xdr:cNvPr id="368" name="楕円 367"/>
        <xdr:cNvSpPr/>
      </xdr:nvSpPr>
      <xdr:spPr>
        <a:xfrm>
          <a:off x="9588500" y="1007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55977</xdr:rowOff>
    </xdr:from>
    <xdr:ext cx="469744" cy="259045"/>
    <xdr:sp macro="" textlink="">
      <xdr:nvSpPr>
        <xdr:cNvPr id="369" name="テキスト ボックス 368"/>
        <xdr:cNvSpPr txBox="1"/>
      </xdr:nvSpPr>
      <xdr:spPr>
        <a:xfrm>
          <a:off x="9404428" y="1017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125171</xdr:rowOff>
    </xdr:from>
    <xdr:to>
      <xdr:col>46</xdr:col>
      <xdr:colOff>38100</xdr:colOff>
      <xdr:row>59</xdr:row>
      <xdr:rowOff>55321</xdr:rowOff>
    </xdr:to>
    <xdr:sp macro="" textlink="">
      <xdr:nvSpPr>
        <xdr:cNvPr id="370" name="楕円 369"/>
        <xdr:cNvSpPr/>
      </xdr:nvSpPr>
      <xdr:spPr>
        <a:xfrm>
          <a:off x="8699500" y="1006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46448</xdr:rowOff>
    </xdr:from>
    <xdr:ext cx="534377" cy="259045"/>
    <xdr:sp macro="" textlink="">
      <xdr:nvSpPr>
        <xdr:cNvPr id="371" name="テキスト ボックス 370"/>
        <xdr:cNvSpPr txBox="1"/>
      </xdr:nvSpPr>
      <xdr:spPr>
        <a:xfrm>
          <a:off x="8483111" y="10161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135218</xdr:rowOff>
    </xdr:from>
    <xdr:to>
      <xdr:col>41</xdr:col>
      <xdr:colOff>101600</xdr:colOff>
      <xdr:row>59</xdr:row>
      <xdr:rowOff>65368</xdr:rowOff>
    </xdr:to>
    <xdr:sp macro="" textlink="">
      <xdr:nvSpPr>
        <xdr:cNvPr id="372" name="楕円 371"/>
        <xdr:cNvSpPr/>
      </xdr:nvSpPr>
      <xdr:spPr>
        <a:xfrm>
          <a:off x="7810500" y="1007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56495</xdr:rowOff>
    </xdr:from>
    <xdr:ext cx="469744" cy="259045"/>
    <xdr:sp macro="" textlink="">
      <xdr:nvSpPr>
        <xdr:cNvPr id="373" name="テキスト ボックス 372"/>
        <xdr:cNvSpPr txBox="1"/>
      </xdr:nvSpPr>
      <xdr:spPr>
        <a:xfrm>
          <a:off x="7626428" y="1017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118225</xdr:rowOff>
    </xdr:from>
    <xdr:to>
      <xdr:col>36</xdr:col>
      <xdr:colOff>165100</xdr:colOff>
      <xdr:row>59</xdr:row>
      <xdr:rowOff>48375</xdr:rowOff>
    </xdr:to>
    <xdr:sp macro="" textlink="">
      <xdr:nvSpPr>
        <xdr:cNvPr id="374" name="楕円 373"/>
        <xdr:cNvSpPr/>
      </xdr:nvSpPr>
      <xdr:spPr>
        <a:xfrm>
          <a:off x="6921500" y="1006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39502</xdr:rowOff>
    </xdr:from>
    <xdr:ext cx="534377" cy="259045"/>
    <xdr:sp macro="" textlink="">
      <xdr:nvSpPr>
        <xdr:cNvPr id="375" name="テキスト ボックス 374"/>
        <xdr:cNvSpPr txBox="1"/>
      </xdr:nvSpPr>
      <xdr:spPr>
        <a:xfrm>
          <a:off x="6705111" y="10155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5" name="テキスト ボックス 394"/>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51264</xdr:rowOff>
    </xdr:from>
    <xdr:to>
      <xdr:col>54</xdr:col>
      <xdr:colOff>189865</xdr:colOff>
      <xdr:row>79</xdr:row>
      <xdr:rowOff>83246</xdr:rowOff>
    </xdr:to>
    <xdr:cxnSp macro="">
      <xdr:nvCxnSpPr>
        <xdr:cNvPr id="401" name="直線コネクタ 400"/>
        <xdr:cNvCxnSpPr/>
      </xdr:nvCxnSpPr>
      <xdr:spPr>
        <a:xfrm flipV="1">
          <a:off x="10475595" y="12052764"/>
          <a:ext cx="1270" cy="1575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87073</xdr:rowOff>
    </xdr:from>
    <xdr:ext cx="469744" cy="259045"/>
    <xdr:sp macro="" textlink="">
      <xdr:nvSpPr>
        <xdr:cNvPr id="402" name="商工費最小値テキスト"/>
        <xdr:cNvSpPr txBox="1"/>
      </xdr:nvSpPr>
      <xdr:spPr>
        <a:xfrm>
          <a:off x="10528300" y="13631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83246</xdr:rowOff>
    </xdr:from>
    <xdr:to>
      <xdr:col>55</xdr:col>
      <xdr:colOff>88900</xdr:colOff>
      <xdr:row>79</xdr:row>
      <xdr:rowOff>83246</xdr:rowOff>
    </xdr:to>
    <xdr:cxnSp macro="">
      <xdr:nvCxnSpPr>
        <xdr:cNvPr id="403" name="直線コネクタ 402"/>
        <xdr:cNvCxnSpPr/>
      </xdr:nvCxnSpPr>
      <xdr:spPr>
        <a:xfrm>
          <a:off x="10388600" y="1362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169391</xdr:rowOff>
    </xdr:from>
    <xdr:ext cx="599010" cy="259045"/>
    <xdr:sp macro="" textlink="">
      <xdr:nvSpPr>
        <xdr:cNvPr id="404" name="商工費最大値テキスト"/>
        <xdr:cNvSpPr txBox="1"/>
      </xdr:nvSpPr>
      <xdr:spPr>
        <a:xfrm>
          <a:off x="10528300" y="11827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146,124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51264</xdr:rowOff>
    </xdr:from>
    <xdr:to>
      <xdr:col>55</xdr:col>
      <xdr:colOff>88900</xdr:colOff>
      <xdr:row>70</xdr:row>
      <xdr:rowOff>51264</xdr:rowOff>
    </xdr:to>
    <xdr:cxnSp macro="">
      <xdr:nvCxnSpPr>
        <xdr:cNvPr id="405" name="直線コネクタ 404"/>
        <xdr:cNvCxnSpPr/>
      </xdr:nvCxnSpPr>
      <xdr:spPr>
        <a:xfrm>
          <a:off x="10388600" y="1205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64131</xdr:rowOff>
    </xdr:from>
    <xdr:to>
      <xdr:col>55</xdr:col>
      <xdr:colOff>0</xdr:colOff>
      <xdr:row>79</xdr:row>
      <xdr:rowOff>80885</xdr:rowOff>
    </xdr:to>
    <xdr:cxnSp macro="">
      <xdr:nvCxnSpPr>
        <xdr:cNvPr id="406" name="直線コネクタ 405"/>
        <xdr:cNvCxnSpPr/>
      </xdr:nvCxnSpPr>
      <xdr:spPr>
        <a:xfrm flipV="1">
          <a:off x="9639300" y="13608681"/>
          <a:ext cx="838200" cy="16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39943</xdr:rowOff>
    </xdr:from>
    <xdr:ext cx="534377" cy="259045"/>
    <xdr:sp macro="" textlink="">
      <xdr:nvSpPr>
        <xdr:cNvPr id="407" name="商工費平均値テキスト"/>
        <xdr:cNvSpPr txBox="1"/>
      </xdr:nvSpPr>
      <xdr:spPr>
        <a:xfrm>
          <a:off x="10528300" y="13070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17066</xdr:rowOff>
    </xdr:from>
    <xdr:to>
      <xdr:col>55</xdr:col>
      <xdr:colOff>50800</xdr:colOff>
      <xdr:row>77</xdr:row>
      <xdr:rowOff>118666</xdr:rowOff>
    </xdr:to>
    <xdr:sp macro="" textlink="">
      <xdr:nvSpPr>
        <xdr:cNvPr id="408" name="フローチャート: 判断 407"/>
        <xdr:cNvSpPr/>
      </xdr:nvSpPr>
      <xdr:spPr>
        <a:xfrm>
          <a:off x="10426700" y="13218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37472</xdr:rowOff>
    </xdr:from>
    <xdr:to>
      <xdr:col>50</xdr:col>
      <xdr:colOff>114300</xdr:colOff>
      <xdr:row>79</xdr:row>
      <xdr:rowOff>80885</xdr:rowOff>
    </xdr:to>
    <xdr:cxnSp macro="">
      <xdr:nvCxnSpPr>
        <xdr:cNvPr id="409" name="直線コネクタ 408"/>
        <xdr:cNvCxnSpPr/>
      </xdr:nvCxnSpPr>
      <xdr:spPr>
        <a:xfrm>
          <a:off x="8750300" y="13582022"/>
          <a:ext cx="889000" cy="4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36953</xdr:rowOff>
    </xdr:from>
    <xdr:to>
      <xdr:col>50</xdr:col>
      <xdr:colOff>165100</xdr:colOff>
      <xdr:row>77</xdr:row>
      <xdr:rowOff>138553</xdr:rowOff>
    </xdr:to>
    <xdr:sp macro="" textlink="">
      <xdr:nvSpPr>
        <xdr:cNvPr id="410" name="フローチャート: 判断 409"/>
        <xdr:cNvSpPr/>
      </xdr:nvSpPr>
      <xdr:spPr>
        <a:xfrm>
          <a:off x="9588500" y="1323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155080</xdr:rowOff>
    </xdr:from>
    <xdr:ext cx="534377" cy="259045"/>
    <xdr:sp macro="" textlink="">
      <xdr:nvSpPr>
        <xdr:cNvPr id="411" name="テキスト ボックス 410"/>
        <xdr:cNvSpPr txBox="1"/>
      </xdr:nvSpPr>
      <xdr:spPr>
        <a:xfrm>
          <a:off x="9372111" y="1301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37472</xdr:rowOff>
    </xdr:from>
    <xdr:to>
      <xdr:col>45</xdr:col>
      <xdr:colOff>177800</xdr:colOff>
      <xdr:row>79</xdr:row>
      <xdr:rowOff>89016</xdr:rowOff>
    </xdr:to>
    <xdr:cxnSp macro="">
      <xdr:nvCxnSpPr>
        <xdr:cNvPr id="412" name="直線コネクタ 411"/>
        <xdr:cNvCxnSpPr/>
      </xdr:nvCxnSpPr>
      <xdr:spPr>
        <a:xfrm flipV="1">
          <a:off x="7861300" y="13582022"/>
          <a:ext cx="889000" cy="51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47382</xdr:rowOff>
    </xdr:from>
    <xdr:to>
      <xdr:col>46</xdr:col>
      <xdr:colOff>38100</xdr:colOff>
      <xdr:row>77</xdr:row>
      <xdr:rowOff>148982</xdr:rowOff>
    </xdr:to>
    <xdr:sp macro="" textlink="">
      <xdr:nvSpPr>
        <xdr:cNvPr id="413" name="フローチャート: 判断 412"/>
        <xdr:cNvSpPr/>
      </xdr:nvSpPr>
      <xdr:spPr>
        <a:xfrm>
          <a:off x="8699500" y="1324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165509</xdr:rowOff>
    </xdr:from>
    <xdr:ext cx="534377" cy="259045"/>
    <xdr:sp macro="" textlink="">
      <xdr:nvSpPr>
        <xdr:cNvPr id="414" name="テキスト ボックス 413"/>
        <xdr:cNvSpPr txBox="1"/>
      </xdr:nvSpPr>
      <xdr:spPr>
        <a:xfrm>
          <a:off x="8483111" y="13024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85097</xdr:rowOff>
    </xdr:from>
    <xdr:to>
      <xdr:col>41</xdr:col>
      <xdr:colOff>50800</xdr:colOff>
      <xdr:row>79</xdr:row>
      <xdr:rowOff>89016</xdr:rowOff>
    </xdr:to>
    <xdr:cxnSp macro="">
      <xdr:nvCxnSpPr>
        <xdr:cNvPr id="415" name="直線コネクタ 414"/>
        <xdr:cNvCxnSpPr/>
      </xdr:nvCxnSpPr>
      <xdr:spPr>
        <a:xfrm>
          <a:off x="6972300" y="13629647"/>
          <a:ext cx="8890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21321</xdr:rowOff>
    </xdr:from>
    <xdr:to>
      <xdr:col>41</xdr:col>
      <xdr:colOff>101600</xdr:colOff>
      <xdr:row>78</xdr:row>
      <xdr:rowOff>122921</xdr:rowOff>
    </xdr:to>
    <xdr:sp macro="" textlink="">
      <xdr:nvSpPr>
        <xdr:cNvPr id="416" name="フローチャート: 判断 415"/>
        <xdr:cNvSpPr/>
      </xdr:nvSpPr>
      <xdr:spPr>
        <a:xfrm>
          <a:off x="7810500" y="13394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139448</xdr:rowOff>
    </xdr:from>
    <xdr:ext cx="534377" cy="259045"/>
    <xdr:sp macro="" textlink="">
      <xdr:nvSpPr>
        <xdr:cNvPr id="417" name="テキスト ボックス 416"/>
        <xdr:cNvSpPr txBox="1"/>
      </xdr:nvSpPr>
      <xdr:spPr>
        <a:xfrm>
          <a:off x="7594111" y="13169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18306</xdr:rowOff>
    </xdr:from>
    <xdr:to>
      <xdr:col>36</xdr:col>
      <xdr:colOff>165100</xdr:colOff>
      <xdr:row>78</xdr:row>
      <xdr:rowOff>119906</xdr:rowOff>
    </xdr:to>
    <xdr:sp macro="" textlink="">
      <xdr:nvSpPr>
        <xdr:cNvPr id="418" name="フローチャート: 判断 417"/>
        <xdr:cNvSpPr/>
      </xdr:nvSpPr>
      <xdr:spPr>
        <a:xfrm>
          <a:off x="6921500" y="1339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136433</xdr:rowOff>
    </xdr:from>
    <xdr:ext cx="534377" cy="259045"/>
    <xdr:sp macro="" textlink="">
      <xdr:nvSpPr>
        <xdr:cNvPr id="419" name="テキスト ボックス 418"/>
        <xdr:cNvSpPr txBox="1"/>
      </xdr:nvSpPr>
      <xdr:spPr>
        <a:xfrm>
          <a:off x="6705111" y="13166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13331</xdr:rowOff>
    </xdr:from>
    <xdr:to>
      <xdr:col>55</xdr:col>
      <xdr:colOff>50800</xdr:colOff>
      <xdr:row>79</xdr:row>
      <xdr:rowOff>114931</xdr:rowOff>
    </xdr:to>
    <xdr:sp macro="" textlink="">
      <xdr:nvSpPr>
        <xdr:cNvPr id="425" name="楕円 424"/>
        <xdr:cNvSpPr/>
      </xdr:nvSpPr>
      <xdr:spPr>
        <a:xfrm>
          <a:off x="10426700" y="13557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99708</xdr:rowOff>
    </xdr:from>
    <xdr:ext cx="469744" cy="259045"/>
    <xdr:sp macro="" textlink="">
      <xdr:nvSpPr>
        <xdr:cNvPr id="426" name="商工費該当値テキスト"/>
        <xdr:cNvSpPr txBox="1"/>
      </xdr:nvSpPr>
      <xdr:spPr>
        <a:xfrm>
          <a:off x="10528300" y="13472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30085</xdr:rowOff>
    </xdr:from>
    <xdr:to>
      <xdr:col>50</xdr:col>
      <xdr:colOff>165100</xdr:colOff>
      <xdr:row>79</xdr:row>
      <xdr:rowOff>131685</xdr:rowOff>
    </xdr:to>
    <xdr:sp macro="" textlink="">
      <xdr:nvSpPr>
        <xdr:cNvPr id="427" name="楕円 426"/>
        <xdr:cNvSpPr/>
      </xdr:nvSpPr>
      <xdr:spPr>
        <a:xfrm>
          <a:off x="9588500" y="1357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122812</xdr:rowOff>
    </xdr:from>
    <xdr:ext cx="469744" cy="259045"/>
    <xdr:sp macro="" textlink="">
      <xdr:nvSpPr>
        <xdr:cNvPr id="428" name="テキスト ボックス 427"/>
        <xdr:cNvSpPr txBox="1"/>
      </xdr:nvSpPr>
      <xdr:spPr>
        <a:xfrm>
          <a:off x="9404428" y="13667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158122</xdr:rowOff>
    </xdr:from>
    <xdr:to>
      <xdr:col>46</xdr:col>
      <xdr:colOff>38100</xdr:colOff>
      <xdr:row>79</xdr:row>
      <xdr:rowOff>88272</xdr:rowOff>
    </xdr:to>
    <xdr:sp macro="" textlink="">
      <xdr:nvSpPr>
        <xdr:cNvPr id="429" name="楕円 428"/>
        <xdr:cNvSpPr/>
      </xdr:nvSpPr>
      <xdr:spPr>
        <a:xfrm>
          <a:off x="8699500" y="1353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79399</xdr:rowOff>
    </xdr:from>
    <xdr:ext cx="469744" cy="259045"/>
    <xdr:sp macro="" textlink="">
      <xdr:nvSpPr>
        <xdr:cNvPr id="430" name="テキスト ボックス 429"/>
        <xdr:cNvSpPr txBox="1"/>
      </xdr:nvSpPr>
      <xdr:spPr>
        <a:xfrm>
          <a:off x="8515428" y="13623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38216</xdr:rowOff>
    </xdr:from>
    <xdr:to>
      <xdr:col>41</xdr:col>
      <xdr:colOff>101600</xdr:colOff>
      <xdr:row>79</xdr:row>
      <xdr:rowOff>139816</xdr:rowOff>
    </xdr:to>
    <xdr:sp macro="" textlink="">
      <xdr:nvSpPr>
        <xdr:cNvPr id="431" name="楕円 430"/>
        <xdr:cNvSpPr/>
      </xdr:nvSpPr>
      <xdr:spPr>
        <a:xfrm>
          <a:off x="7810500" y="13582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130943</xdr:rowOff>
    </xdr:from>
    <xdr:ext cx="378565" cy="259045"/>
    <xdr:sp macro="" textlink="">
      <xdr:nvSpPr>
        <xdr:cNvPr id="432" name="テキスト ボックス 431"/>
        <xdr:cNvSpPr txBox="1"/>
      </xdr:nvSpPr>
      <xdr:spPr>
        <a:xfrm>
          <a:off x="7672017" y="136754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34297</xdr:rowOff>
    </xdr:from>
    <xdr:to>
      <xdr:col>36</xdr:col>
      <xdr:colOff>165100</xdr:colOff>
      <xdr:row>79</xdr:row>
      <xdr:rowOff>135897</xdr:rowOff>
    </xdr:to>
    <xdr:sp macro="" textlink="">
      <xdr:nvSpPr>
        <xdr:cNvPr id="433" name="楕円 432"/>
        <xdr:cNvSpPr/>
      </xdr:nvSpPr>
      <xdr:spPr>
        <a:xfrm>
          <a:off x="6921500" y="1357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127024</xdr:rowOff>
    </xdr:from>
    <xdr:ext cx="469744" cy="259045"/>
    <xdr:sp macro="" textlink="">
      <xdr:nvSpPr>
        <xdr:cNvPr id="434" name="テキスト ボックス 433"/>
        <xdr:cNvSpPr txBox="1"/>
      </xdr:nvSpPr>
      <xdr:spPr>
        <a:xfrm>
          <a:off x="6737428" y="13671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8" name="テキスト ボックス 447"/>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12412</xdr:rowOff>
    </xdr:from>
    <xdr:to>
      <xdr:col>54</xdr:col>
      <xdr:colOff>189865</xdr:colOff>
      <xdr:row>98</xdr:row>
      <xdr:rowOff>109990</xdr:rowOff>
    </xdr:to>
    <xdr:cxnSp macro="">
      <xdr:nvCxnSpPr>
        <xdr:cNvPr id="458" name="直線コネクタ 457"/>
        <xdr:cNvCxnSpPr/>
      </xdr:nvCxnSpPr>
      <xdr:spPr>
        <a:xfrm flipV="1">
          <a:off x="10475595" y="15614362"/>
          <a:ext cx="1270" cy="1297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113817</xdr:rowOff>
    </xdr:from>
    <xdr:ext cx="534377" cy="259045"/>
    <xdr:sp macro="" textlink="">
      <xdr:nvSpPr>
        <xdr:cNvPr id="459" name="土木費最小値テキスト"/>
        <xdr:cNvSpPr txBox="1"/>
      </xdr:nvSpPr>
      <xdr:spPr>
        <a:xfrm>
          <a:off x="10528300" y="16915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109990</xdr:rowOff>
    </xdr:from>
    <xdr:to>
      <xdr:col>55</xdr:col>
      <xdr:colOff>88900</xdr:colOff>
      <xdr:row>98</xdr:row>
      <xdr:rowOff>109990</xdr:rowOff>
    </xdr:to>
    <xdr:cxnSp macro="">
      <xdr:nvCxnSpPr>
        <xdr:cNvPr id="460" name="直線コネクタ 459"/>
        <xdr:cNvCxnSpPr/>
      </xdr:nvCxnSpPr>
      <xdr:spPr>
        <a:xfrm>
          <a:off x="10388600" y="16912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130539</xdr:rowOff>
    </xdr:from>
    <xdr:ext cx="599010" cy="259045"/>
    <xdr:sp macro="" textlink="">
      <xdr:nvSpPr>
        <xdr:cNvPr id="461" name="土木費最大値テキスト"/>
        <xdr:cNvSpPr txBox="1"/>
      </xdr:nvSpPr>
      <xdr:spPr>
        <a:xfrm>
          <a:off x="10528300" y="15389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368,409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12412</xdr:rowOff>
    </xdr:from>
    <xdr:to>
      <xdr:col>55</xdr:col>
      <xdr:colOff>88900</xdr:colOff>
      <xdr:row>91</xdr:row>
      <xdr:rowOff>12412</xdr:rowOff>
    </xdr:to>
    <xdr:cxnSp macro="">
      <xdr:nvCxnSpPr>
        <xdr:cNvPr id="462" name="直線コネクタ 461"/>
        <xdr:cNvCxnSpPr/>
      </xdr:nvCxnSpPr>
      <xdr:spPr>
        <a:xfrm>
          <a:off x="10388600" y="15614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63553</xdr:rowOff>
    </xdr:from>
    <xdr:to>
      <xdr:col>55</xdr:col>
      <xdr:colOff>0</xdr:colOff>
      <xdr:row>98</xdr:row>
      <xdr:rowOff>109990</xdr:rowOff>
    </xdr:to>
    <xdr:cxnSp macro="">
      <xdr:nvCxnSpPr>
        <xdr:cNvPr id="463" name="直線コネクタ 462"/>
        <xdr:cNvCxnSpPr/>
      </xdr:nvCxnSpPr>
      <xdr:spPr>
        <a:xfrm>
          <a:off x="9639300" y="16865653"/>
          <a:ext cx="838200" cy="46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14234</xdr:rowOff>
    </xdr:from>
    <xdr:ext cx="534377" cy="259045"/>
    <xdr:sp macro="" textlink="">
      <xdr:nvSpPr>
        <xdr:cNvPr id="464" name="土木費平均値テキスト"/>
        <xdr:cNvSpPr txBox="1"/>
      </xdr:nvSpPr>
      <xdr:spPr>
        <a:xfrm>
          <a:off x="10528300" y="164734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162807</xdr:rowOff>
    </xdr:from>
    <xdr:to>
      <xdr:col>55</xdr:col>
      <xdr:colOff>50800</xdr:colOff>
      <xdr:row>97</xdr:row>
      <xdr:rowOff>92957</xdr:rowOff>
    </xdr:to>
    <xdr:sp macro="" textlink="">
      <xdr:nvSpPr>
        <xdr:cNvPr id="465" name="フローチャート: 判断 464"/>
        <xdr:cNvSpPr/>
      </xdr:nvSpPr>
      <xdr:spPr>
        <a:xfrm>
          <a:off x="10426700" y="1662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63553</xdr:rowOff>
    </xdr:from>
    <xdr:to>
      <xdr:col>50</xdr:col>
      <xdr:colOff>114300</xdr:colOff>
      <xdr:row>98</xdr:row>
      <xdr:rowOff>93335</xdr:rowOff>
    </xdr:to>
    <xdr:cxnSp macro="">
      <xdr:nvCxnSpPr>
        <xdr:cNvPr id="466" name="直線コネクタ 465"/>
        <xdr:cNvCxnSpPr/>
      </xdr:nvCxnSpPr>
      <xdr:spPr>
        <a:xfrm flipV="1">
          <a:off x="8750300" y="16865653"/>
          <a:ext cx="889000" cy="29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148458</xdr:rowOff>
    </xdr:from>
    <xdr:to>
      <xdr:col>50</xdr:col>
      <xdr:colOff>165100</xdr:colOff>
      <xdr:row>97</xdr:row>
      <xdr:rowOff>78608</xdr:rowOff>
    </xdr:to>
    <xdr:sp macro="" textlink="">
      <xdr:nvSpPr>
        <xdr:cNvPr id="467" name="フローチャート: 判断 466"/>
        <xdr:cNvSpPr/>
      </xdr:nvSpPr>
      <xdr:spPr>
        <a:xfrm>
          <a:off x="9588500" y="16607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95135</xdr:rowOff>
    </xdr:from>
    <xdr:ext cx="534377" cy="259045"/>
    <xdr:sp macro="" textlink="">
      <xdr:nvSpPr>
        <xdr:cNvPr id="468" name="テキスト ボックス 467"/>
        <xdr:cNvSpPr txBox="1"/>
      </xdr:nvSpPr>
      <xdr:spPr>
        <a:xfrm>
          <a:off x="9372111" y="16382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47326</xdr:rowOff>
    </xdr:from>
    <xdr:to>
      <xdr:col>45</xdr:col>
      <xdr:colOff>177800</xdr:colOff>
      <xdr:row>98</xdr:row>
      <xdr:rowOff>93335</xdr:rowOff>
    </xdr:to>
    <xdr:cxnSp macro="">
      <xdr:nvCxnSpPr>
        <xdr:cNvPr id="469" name="直線コネクタ 468"/>
        <xdr:cNvCxnSpPr/>
      </xdr:nvCxnSpPr>
      <xdr:spPr>
        <a:xfrm>
          <a:off x="7861300" y="16849426"/>
          <a:ext cx="889000" cy="46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160706</xdr:rowOff>
    </xdr:from>
    <xdr:to>
      <xdr:col>46</xdr:col>
      <xdr:colOff>38100</xdr:colOff>
      <xdr:row>97</xdr:row>
      <xdr:rowOff>90856</xdr:rowOff>
    </xdr:to>
    <xdr:sp macro="" textlink="">
      <xdr:nvSpPr>
        <xdr:cNvPr id="470" name="フローチャート: 判断 469"/>
        <xdr:cNvSpPr/>
      </xdr:nvSpPr>
      <xdr:spPr>
        <a:xfrm>
          <a:off x="8699500" y="166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107383</xdr:rowOff>
    </xdr:from>
    <xdr:ext cx="534377" cy="259045"/>
    <xdr:sp macro="" textlink="">
      <xdr:nvSpPr>
        <xdr:cNvPr id="471" name="テキスト ボックス 470"/>
        <xdr:cNvSpPr txBox="1"/>
      </xdr:nvSpPr>
      <xdr:spPr>
        <a:xfrm>
          <a:off x="8483111" y="1639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47326</xdr:rowOff>
    </xdr:from>
    <xdr:to>
      <xdr:col>41</xdr:col>
      <xdr:colOff>50800</xdr:colOff>
      <xdr:row>98</xdr:row>
      <xdr:rowOff>58398</xdr:rowOff>
    </xdr:to>
    <xdr:cxnSp macro="">
      <xdr:nvCxnSpPr>
        <xdr:cNvPr id="472" name="直線コネクタ 471"/>
        <xdr:cNvCxnSpPr/>
      </xdr:nvCxnSpPr>
      <xdr:spPr>
        <a:xfrm flipV="1">
          <a:off x="6972300" y="16849426"/>
          <a:ext cx="889000" cy="11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2412</xdr:rowOff>
    </xdr:from>
    <xdr:to>
      <xdr:col>41</xdr:col>
      <xdr:colOff>101600</xdr:colOff>
      <xdr:row>97</xdr:row>
      <xdr:rowOff>104012</xdr:rowOff>
    </xdr:to>
    <xdr:sp macro="" textlink="">
      <xdr:nvSpPr>
        <xdr:cNvPr id="473" name="フローチャート: 判断 472"/>
        <xdr:cNvSpPr/>
      </xdr:nvSpPr>
      <xdr:spPr>
        <a:xfrm>
          <a:off x="7810500" y="16633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120539</xdr:rowOff>
    </xdr:from>
    <xdr:ext cx="534377" cy="259045"/>
    <xdr:sp macro="" textlink="">
      <xdr:nvSpPr>
        <xdr:cNvPr id="474" name="テキスト ボックス 473"/>
        <xdr:cNvSpPr txBox="1"/>
      </xdr:nvSpPr>
      <xdr:spPr>
        <a:xfrm>
          <a:off x="7594111" y="16408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144766</xdr:rowOff>
    </xdr:from>
    <xdr:to>
      <xdr:col>36</xdr:col>
      <xdr:colOff>165100</xdr:colOff>
      <xdr:row>97</xdr:row>
      <xdr:rowOff>74916</xdr:rowOff>
    </xdr:to>
    <xdr:sp macro="" textlink="">
      <xdr:nvSpPr>
        <xdr:cNvPr id="475" name="フローチャート: 判断 474"/>
        <xdr:cNvSpPr/>
      </xdr:nvSpPr>
      <xdr:spPr>
        <a:xfrm>
          <a:off x="6921500" y="1660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91443</xdr:rowOff>
    </xdr:from>
    <xdr:ext cx="534377" cy="259045"/>
    <xdr:sp macro="" textlink="">
      <xdr:nvSpPr>
        <xdr:cNvPr id="476" name="テキスト ボックス 475"/>
        <xdr:cNvSpPr txBox="1"/>
      </xdr:nvSpPr>
      <xdr:spPr>
        <a:xfrm>
          <a:off x="6705111" y="1637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59190</xdr:rowOff>
    </xdr:from>
    <xdr:to>
      <xdr:col>55</xdr:col>
      <xdr:colOff>50800</xdr:colOff>
      <xdr:row>98</xdr:row>
      <xdr:rowOff>160790</xdr:rowOff>
    </xdr:to>
    <xdr:sp macro="" textlink="">
      <xdr:nvSpPr>
        <xdr:cNvPr id="482" name="楕円 481"/>
        <xdr:cNvSpPr/>
      </xdr:nvSpPr>
      <xdr:spPr>
        <a:xfrm>
          <a:off x="10426700" y="1686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145567</xdr:rowOff>
    </xdr:from>
    <xdr:ext cx="534377" cy="259045"/>
    <xdr:sp macro="" textlink="">
      <xdr:nvSpPr>
        <xdr:cNvPr id="483" name="土木費該当値テキスト"/>
        <xdr:cNvSpPr txBox="1"/>
      </xdr:nvSpPr>
      <xdr:spPr>
        <a:xfrm>
          <a:off x="10528300" y="16776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12753</xdr:rowOff>
    </xdr:from>
    <xdr:to>
      <xdr:col>50</xdr:col>
      <xdr:colOff>165100</xdr:colOff>
      <xdr:row>98</xdr:row>
      <xdr:rowOff>114353</xdr:rowOff>
    </xdr:to>
    <xdr:sp macro="" textlink="">
      <xdr:nvSpPr>
        <xdr:cNvPr id="484" name="楕円 483"/>
        <xdr:cNvSpPr/>
      </xdr:nvSpPr>
      <xdr:spPr>
        <a:xfrm>
          <a:off x="9588500" y="16814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105480</xdr:rowOff>
    </xdr:from>
    <xdr:ext cx="534377" cy="259045"/>
    <xdr:sp macro="" textlink="">
      <xdr:nvSpPr>
        <xdr:cNvPr id="485" name="テキスト ボックス 484"/>
        <xdr:cNvSpPr txBox="1"/>
      </xdr:nvSpPr>
      <xdr:spPr>
        <a:xfrm>
          <a:off x="9372111" y="16907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42535</xdr:rowOff>
    </xdr:from>
    <xdr:to>
      <xdr:col>46</xdr:col>
      <xdr:colOff>38100</xdr:colOff>
      <xdr:row>98</xdr:row>
      <xdr:rowOff>144135</xdr:rowOff>
    </xdr:to>
    <xdr:sp macro="" textlink="">
      <xdr:nvSpPr>
        <xdr:cNvPr id="486" name="楕円 485"/>
        <xdr:cNvSpPr/>
      </xdr:nvSpPr>
      <xdr:spPr>
        <a:xfrm>
          <a:off x="8699500" y="1684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135262</xdr:rowOff>
    </xdr:from>
    <xdr:ext cx="534377" cy="259045"/>
    <xdr:sp macro="" textlink="">
      <xdr:nvSpPr>
        <xdr:cNvPr id="487" name="テキスト ボックス 486"/>
        <xdr:cNvSpPr txBox="1"/>
      </xdr:nvSpPr>
      <xdr:spPr>
        <a:xfrm>
          <a:off x="8483111" y="16937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167976</xdr:rowOff>
    </xdr:from>
    <xdr:to>
      <xdr:col>41</xdr:col>
      <xdr:colOff>101600</xdr:colOff>
      <xdr:row>98</xdr:row>
      <xdr:rowOff>98126</xdr:rowOff>
    </xdr:to>
    <xdr:sp macro="" textlink="">
      <xdr:nvSpPr>
        <xdr:cNvPr id="488" name="楕円 487"/>
        <xdr:cNvSpPr/>
      </xdr:nvSpPr>
      <xdr:spPr>
        <a:xfrm>
          <a:off x="7810500" y="1679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89253</xdr:rowOff>
    </xdr:from>
    <xdr:ext cx="534377" cy="259045"/>
    <xdr:sp macro="" textlink="">
      <xdr:nvSpPr>
        <xdr:cNvPr id="489" name="テキスト ボックス 488"/>
        <xdr:cNvSpPr txBox="1"/>
      </xdr:nvSpPr>
      <xdr:spPr>
        <a:xfrm>
          <a:off x="7594111" y="16891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7598</xdr:rowOff>
    </xdr:from>
    <xdr:to>
      <xdr:col>36</xdr:col>
      <xdr:colOff>165100</xdr:colOff>
      <xdr:row>98</xdr:row>
      <xdr:rowOff>109198</xdr:rowOff>
    </xdr:to>
    <xdr:sp macro="" textlink="">
      <xdr:nvSpPr>
        <xdr:cNvPr id="490" name="楕円 489"/>
        <xdr:cNvSpPr/>
      </xdr:nvSpPr>
      <xdr:spPr>
        <a:xfrm>
          <a:off x="6921500" y="16809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100325</xdr:rowOff>
    </xdr:from>
    <xdr:ext cx="534377" cy="259045"/>
    <xdr:sp macro="" textlink="">
      <xdr:nvSpPr>
        <xdr:cNvPr id="491" name="テキスト ボックス 490"/>
        <xdr:cNvSpPr txBox="1"/>
      </xdr:nvSpPr>
      <xdr:spPr>
        <a:xfrm>
          <a:off x="6705111" y="16902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71966</xdr:rowOff>
    </xdr:from>
    <xdr:to>
      <xdr:col>85</xdr:col>
      <xdr:colOff>126364</xdr:colOff>
      <xdr:row>39</xdr:row>
      <xdr:rowOff>12461</xdr:rowOff>
    </xdr:to>
    <xdr:cxnSp macro="">
      <xdr:nvCxnSpPr>
        <xdr:cNvPr id="514" name="直線コネクタ 513"/>
        <xdr:cNvCxnSpPr/>
      </xdr:nvCxnSpPr>
      <xdr:spPr>
        <a:xfrm flipV="1">
          <a:off x="16317595" y="5386916"/>
          <a:ext cx="1269" cy="131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16288</xdr:rowOff>
    </xdr:from>
    <xdr:ext cx="534377" cy="259045"/>
    <xdr:sp macro="" textlink="">
      <xdr:nvSpPr>
        <xdr:cNvPr id="515" name="消防費最小値テキスト"/>
        <xdr:cNvSpPr txBox="1"/>
      </xdr:nvSpPr>
      <xdr:spPr>
        <a:xfrm>
          <a:off x="16370300" y="670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12461</xdr:rowOff>
    </xdr:from>
    <xdr:to>
      <xdr:col>86</xdr:col>
      <xdr:colOff>25400</xdr:colOff>
      <xdr:row>39</xdr:row>
      <xdr:rowOff>12461</xdr:rowOff>
    </xdr:to>
    <xdr:cxnSp macro="">
      <xdr:nvCxnSpPr>
        <xdr:cNvPr id="516" name="直線コネクタ 515"/>
        <xdr:cNvCxnSpPr/>
      </xdr:nvCxnSpPr>
      <xdr:spPr>
        <a:xfrm>
          <a:off x="16230600" y="6699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18643</xdr:rowOff>
    </xdr:from>
    <xdr:ext cx="534377" cy="259045"/>
    <xdr:sp macro="" textlink="">
      <xdr:nvSpPr>
        <xdr:cNvPr id="517" name="消防費最大値テキスト"/>
        <xdr:cNvSpPr txBox="1"/>
      </xdr:nvSpPr>
      <xdr:spPr>
        <a:xfrm>
          <a:off x="16370300" y="5162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75,463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71966</xdr:rowOff>
    </xdr:from>
    <xdr:to>
      <xdr:col>86</xdr:col>
      <xdr:colOff>25400</xdr:colOff>
      <xdr:row>31</xdr:row>
      <xdr:rowOff>71966</xdr:rowOff>
    </xdr:to>
    <xdr:cxnSp macro="">
      <xdr:nvCxnSpPr>
        <xdr:cNvPr id="518" name="直線コネクタ 517"/>
        <xdr:cNvCxnSpPr/>
      </xdr:nvCxnSpPr>
      <xdr:spPr>
        <a:xfrm>
          <a:off x="16230600" y="5386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6838</xdr:rowOff>
    </xdr:from>
    <xdr:to>
      <xdr:col>85</xdr:col>
      <xdr:colOff>127000</xdr:colOff>
      <xdr:row>39</xdr:row>
      <xdr:rowOff>16667</xdr:rowOff>
    </xdr:to>
    <xdr:cxnSp macro="">
      <xdr:nvCxnSpPr>
        <xdr:cNvPr id="519" name="直線コネクタ 518"/>
        <xdr:cNvCxnSpPr/>
      </xdr:nvCxnSpPr>
      <xdr:spPr>
        <a:xfrm flipV="1">
          <a:off x="15481300" y="6693388"/>
          <a:ext cx="838200" cy="9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116258</xdr:rowOff>
    </xdr:from>
    <xdr:ext cx="534377" cy="259045"/>
    <xdr:sp macro="" textlink="">
      <xdr:nvSpPr>
        <xdr:cNvPr id="520" name="消防費平均値テキスト"/>
        <xdr:cNvSpPr txBox="1"/>
      </xdr:nvSpPr>
      <xdr:spPr>
        <a:xfrm>
          <a:off x="16370300" y="6117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93381</xdr:rowOff>
    </xdr:from>
    <xdr:to>
      <xdr:col>85</xdr:col>
      <xdr:colOff>177800</xdr:colOff>
      <xdr:row>37</xdr:row>
      <xdr:rowOff>23531</xdr:rowOff>
    </xdr:to>
    <xdr:sp macro="" textlink="">
      <xdr:nvSpPr>
        <xdr:cNvPr id="521" name="フローチャート: 判断 520"/>
        <xdr:cNvSpPr/>
      </xdr:nvSpPr>
      <xdr:spPr>
        <a:xfrm>
          <a:off x="16268700" y="626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2540</xdr:rowOff>
    </xdr:from>
    <xdr:to>
      <xdr:col>81</xdr:col>
      <xdr:colOff>50800</xdr:colOff>
      <xdr:row>39</xdr:row>
      <xdr:rowOff>16667</xdr:rowOff>
    </xdr:to>
    <xdr:cxnSp macro="">
      <xdr:nvCxnSpPr>
        <xdr:cNvPr id="522" name="直線コネクタ 521"/>
        <xdr:cNvCxnSpPr/>
      </xdr:nvCxnSpPr>
      <xdr:spPr>
        <a:xfrm>
          <a:off x="14592300" y="6689090"/>
          <a:ext cx="889000" cy="14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137775</xdr:rowOff>
    </xdr:from>
    <xdr:to>
      <xdr:col>81</xdr:col>
      <xdr:colOff>101600</xdr:colOff>
      <xdr:row>37</xdr:row>
      <xdr:rowOff>67925</xdr:rowOff>
    </xdr:to>
    <xdr:sp macro="" textlink="">
      <xdr:nvSpPr>
        <xdr:cNvPr id="523" name="フローチャート: 判断 522"/>
        <xdr:cNvSpPr/>
      </xdr:nvSpPr>
      <xdr:spPr>
        <a:xfrm>
          <a:off x="15430500" y="630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84452</xdr:rowOff>
    </xdr:from>
    <xdr:ext cx="534377" cy="259045"/>
    <xdr:sp macro="" textlink="">
      <xdr:nvSpPr>
        <xdr:cNvPr id="524" name="テキスト ボックス 523"/>
        <xdr:cNvSpPr txBox="1"/>
      </xdr:nvSpPr>
      <xdr:spPr>
        <a:xfrm>
          <a:off x="15214111" y="6085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156845</xdr:rowOff>
    </xdr:from>
    <xdr:to>
      <xdr:col>76</xdr:col>
      <xdr:colOff>114300</xdr:colOff>
      <xdr:row>39</xdr:row>
      <xdr:rowOff>2540</xdr:rowOff>
    </xdr:to>
    <xdr:cxnSp macro="">
      <xdr:nvCxnSpPr>
        <xdr:cNvPr id="525" name="直線コネクタ 524"/>
        <xdr:cNvCxnSpPr/>
      </xdr:nvCxnSpPr>
      <xdr:spPr>
        <a:xfrm>
          <a:off x="13703300" y="667194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127945</xdr:rowOff>
    </xdr:from>
    <xdr:to>
      <xdr:col>76</xdr:col>
      <xdr:colOff>165100</xdr:colOff>
      <xdr:row>36</xdr:row>
      <xdr:rowOff>58095</xdr:rowOff>
    </xdr:to>
    <xdr:sp macro="" textlink="">
      <xdr:nvSpPr>
        <xdr:cNvPr id="526" name="フローチャート: 判断 525"/>
        <xdr:cNvSpPr/>
      </xdr:nvSpPr>
      <xdr:spPr>
        <a:xfrm>
          <a:off x="14541500" y="612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74622</xdr:rowOff>
    </xdr:from>
    <xdr:ext cx="534377" cy="259045"/>
    <xdr:sp macro="" textlink="">
      <xdr:nvSpPr>
        <xdr:cNvPr id="527" name="テキスト ボックス 526"/>
        <xdr:cNvSpPr txBox="1"/>
      </xdr:nvSpPr>
      <xdr:spPr>
        <a:xfrm>
          <a:off x="14325111" y="590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154650</xdr:rowOff>
    </xdr:from>
    <xdr:to>
      <xdr:col>71</xdr:col>
      <xdr:colOff>177800</xdr:colOff>
      <xdr:row>38</xdr:row>
      <xdr:rowOff>156845</xdr:rowOff>
    </xdr:to>
    <xdr:cxnSp macro="">
      <xdr:nvCxnSpPr>
        <xdr:cNvPr id="528" name="直線コネクタ 527"/>
        <xdr:cNvCxnSpPr/>
      </xdr:nvCxnSpPr>
      <xdr:spPr>
        <a:xfrm>
          <a:off x="12814300" y="6498300"/>
          <a:ext cx="889000" cy="173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75481</xdr:rowOff>
    </xdr:from>
    <xdr:to>
      <xdr:col>72</xdr:col>
      <xdr:colOff>38100</xdr:colOff>
      <xdr:row>37</xdr:row>
      <xdr:rowOff>5631</xdr:rowOff>
    </xdr:to>
    <xdr:sp macro="" textlink="">
      <xdr:nvSpPr>
        <xdr:cNvPr id="529" name="フローチャート: 判断 528"/>
        <xdr:cNvSpPr/>
      </xdr:nvSpPr>
      <xdr:spPr>
        <a:xfrm>
          <a:off x="13652500" y="6247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22158</xdr:rowOff>
    </xdr:from>
    <xdr:ext cx="534377" cy="259045"/>
    <xdr:sp macro="" textlink="">
      <xdr:nvSpPr>
        <xdr:cNvPr id="530" name="テキスト ボックス 529"/>
        <xdr:cNvSpPr txBox="1"/>
      </xdr:nvSpPr>
      <xdr:spPr>
        <a:xfrm>
          <a:off x="13436111" y="602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152336</xdr:rowOff>
    </xdr:from>
    <xdr:to>
      <xdr:col>67</xdr:col>
      <xdr:colOff>101600</xdr:colOff>
      <xdr:row>37</xdr:row>
      <xdr:rowOff>82486</xdr:rowOff>
    </xdr:to>
    <xdr:sp macro="" textlink="">
      <xdr:nvSpPr>
        <xdr:cNvPr id="531" name="フローチャート: 判断 530"/>
        <xdr:cNvSpPr/>
      </xdr:nvSpPr>
      <xdr:spPr>
        <a:xfrm>
          <a:off x="12763500" y="632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99013</xdr:rowOff>
    </xdr:from>
    <xdr:ext cx="534377" cy="259045"/>
    <xdr:sp macro="" textlink="">
      <xdr:nvSpPr>
        <xdr:cNvPr id="532" name="テキスト ボックス 531"/>
        <xdr:cNvSpPr txBox="1"/>
      </xdr:nvSpPr>
      <xdr:spPr>
        <a:xfrm>
          <a:off x="12547111" y="6099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127488</xdr:rowOff>
    </xdr:from>
    <xdr:to>
      <xdr:col>85</xdr:col>
      <xdr:colOff>177800</xdr:colOff>
      <xdr:row>39</xdr:row>
      <xdr:rowOff>57638</xdr:rowOff>
    </xdr:to>
    <xdr:sp macro="" textlink="">
      <xdr:nvSpPr>
        <xdr:cNvPr id="538" name="楕円 537"/>
        <xdr:cNvSpPr/>
      </xdr:nvSpPr>
      <xdr:spPr>
        <a:xfrm>
          <a:off x="16268700" y="664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42415</xdr:rowOff>
    </xdr:from>
    <xdr:ext cx="534377" cy="259045"/>
    <xdr:sp macro="" textlink="">
      <xdr:nvSpPr>
        <xdr:cNvPr id="539" name="消防費該当値テキスト"/>
        <xdr:cNvSpPr txBox="1"/>
      </xdr:nvSpPr>
      <xdr:spPr>
        <a:xfrm>
          <a:off x="16370300" y="6557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137317</xdr:rowOff>
    </xdr:from>
    <xdr:to>
      <xdr:col>81</xdr:col>
      <xdr:colOff>101600</xdr:colOff>
      <xdr:row>39</xdr:row>
      <xdr:rowOff>67467</xdr:rowOff>
    </xdr:to>
    <xdr:sp macro="" textlink="">
      <xdr:nvSpPr>
        <xdr:cNvPr id="540" name="楕円 539"/>
        <xdr:cNvSpPr/>
      </xdr:nvSpPr>
      <xdr:spPr>
        <a:xfrm>
          <a:off x="15430500" y="6652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58594</xdr:rowOff>
    </xdr:from>
    <xdr:ext cx="534377" cy="259045"/>
    <xdr:sp macro="" textlink="">
      <xdr:nvSpPr>
        <xdr:cNvPr id="541" name="テキスト ボックス 540"/>
        <xdr:cNvSpPr txBox="1"/>
      </xdr:nvSpPr>
      <xdr:spPr>
        <a:xfrm>
          <a:off x="15214111" y="674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123190</xdr:rowOff>
    </xdr:from>
    <xdr:to>
      <xdr:col>76</xdr:col>
      <xdr:colOff>165100</xdr:colOff>
      <xdr:row>39</xdr:row>
      <xdr:rowOff>53340</xdr:rowOff>
    </xdr:to>
    <xdr:sp macro="" textlink="">
      <xdr:nvSpPr>
        <xdr:cNvPr id="542" name="楕円 541"/>
        <xdr:cNvSpPr/>
      </xdr:nvSpPr>
      <xdr:spPr>
        <a:xfrm>
          <a:off x="14541500" y="663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44467</xdr:rowOff>
    </xdr:from>
    <xdr:ext cx="534377" cy="259045"/>
    <xdr:sp macro="" textlink="">
      <xdr:nvSpPr>
        <xdr:cNvPr id="543" name="テキスト ボックス 542"/>
        <xdr:cNvSpPr txBox="1"/>
      </xdr:nvSpPr>
      <xdr:spPr>
        <a:xfrm>
          <a:off x="14325111" y="6731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106045</xdr:rowOff>
    </xdr:from>
    <xdr:to>
      <xdr:col>72</xdr:col>
      <xdr:colOff>38100</xdr:colOff>
      <xdr:row>39</xdr:row>
      <xdr:rowOff>36195</xdr:rowOff>
    </xdr:to>
    <xdr:sp macro="" textlink="">
      <xdr:nvSpPr>
        <xdr:cNvPr id="544" name="楕円 543"/>
        <xdr:cNvSpPr/>
      </xdr:nvSpPr>
      <xdr:spPr>
        <a:xfrm>
          <a:off x="13652500" y="662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27322</xdr:rowOff>
    </xdr:from>
    <xdr:ext cx="534377" cy="259045"/>
    <xdr:sp macro="" textlink="">
      <xdr:nvSpPr>
        <xdr:cNvPr id="545" name="テキスト ボックス 544"/>
        <xdr:cNvSpPr txBox="1"/>
      </xdr:nvSpPr>
      <xdr:spPr>
        <a:xfrm>
          <a:off x="13436111" y="6713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103850</xdr:rowOff>
    </xdr:from>
    <xdr:to>
      <xdr:col>67</xdr:col>
      <xdr:colOff>101600</xdr:colOff>
      <xdr:row>38</xdr:row>
      <xdr:rowOff>34000</xdr:rowOff>
    </xdr:to>
    <xdr:sp macro="" textlink="">
      <xdr:nvSpPr>
        <xdr:cNvPr id="546" name="楕円 545"/>
        <xdr:cNvSpPr/>
      </xdr:nvSpPr>
      <xdr:spPr>
        <a:xfrm>
          <a:off x="12763500" y="644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25127</xdr:rowOff>
    </xdr:from>
    <xdr:ext cx="534377" cy="259045"/>
    <xdr:sp macro="" textlink="">
      <xdr:nvSpPr>
        <xdr:cNvPr id="547" name="テキスト ボックス 546"/>
        <xdr:cNvSpPr txBox="1"/>
      </xdr:nvSpPr>
      <xdr:spPr>
        <a:xfrm>
          <a:off x="12547111" y="654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8" name="直線コネクタ 557"/>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9" name="テキスト ボックス 558"/>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0" name="直線コネクタ 559"/>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1" name="テキスト ボックス 560"/>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2" name="直線コネクタ 561"/>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3" name="テキスト ボックス 562"/>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4" name="直線コネクタ 563"/>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5" name="テキスト ボックス 564"/>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70272</xdr:rowOff>
    </xdr:from>
    <xdr:to>
      <xdr:col>85</xdr:col>
      <xdr:colOff>126364</xdr:colOff>
      <xdr:row>58</xdr:row>
      <xdr:rowOff>51612</xdr:rowOff>
    </xdr:to>
    <xdr:cxnSp macro="">
      <xdr:nvCxnSpPr>
        <xdr:cNvPr id="569" name="直線コネクタ 568"/>
        <xdr:cNvCxnSpPr/>
      </xdr:nvCxnSpPr>
      <xdr:spPr>
        <a:xfrm flipV="1">
          <a:off x="16317595" y="8814222"/>
          <a:ext cx="1269" cy="1181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55439</xdr:rowOff>
    </xdr:from>
    <xdr:ext cx="534377" cy="259045"/>
    <xdr:sp macro="" textlink="">
      <xdr:nvSpPr>
        <xdr:cNvPr id="570" name="教育費最小値テキスト"/>
        <xdr:cNvSpPr txBox="1"/>
      </xdr:nvSpPr>
      <xdr:spPr>
        <a:xfrm>
          <a:off x="16370300" y="999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51612</xdr:rowOff>
    </xdr:from>
    <xdr:to>
      <xdr:col>86</xdr:col>
      <xdr:colOff>25400</xdr:colOff>
      <xdr:row>58</xdr:row>
      <xdr:rowOff>51612</xdr:rowOff>
    </xdr:to>
    <xdr:cxnSp macro="">
      <xdr:nvCxnSpPr>
        <xdr:cNvPr id="571" name="直線コネクタ 570"/>
        <xdr:cNvCxnSpPr/>
      </xdr:nvCxnSpPr>
      <xdr:spPr>
        <a:xfrm>
          <a:off x="16230600" y="999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16949</xdr:rowOff>
    </xdr:from>
    <xdr:ext cx="599010" cy="259045"/>
    <xdr:sp macro="" textlink="">
      <xdr:nvSpPr>
        <xdr:cNvPr id="572" name="教育費最大値テキスト"/>
        <xdr:cNvSpPr txBox="1"/>
      </xdr:nvSpPr>
      <xdr:spPr>
        <a:xfrm>
          <a:off x="16370300" y="8589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555,371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70272</xdr:rowOff>
    </xdr:from>
    <xdr:to>
      <xdr:col>86</xdr:col>
      <xdr:colOff>25400</xdr:colOff>
      <xdr:row>51</xdr:row>
      <xdr:rowOff>70272</xdr:rowOff>
    </xdr:to>
    <xdr:cxnSp macro="">
      <xdr:nvCxnSpPr>
        <xdr:cNvPr id="573" name="直線コネクタ 572"/>
        <xdr:cNvCxnSpPr/>
      </xdr:nvCxnSpPr>
      <xdr:spPr>
        <a:xfrm>
          <a:off x="16230600" y="8814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157899</xdr:rowOff>
    </xdr:from>
    <xdr:to>
      <xdr:col>85</xdr:col>
      <xdr:colOff>127000</xdr:colOff>
      <xdr:row>58</xdr:row>
      <xdr:rowOff>2428</xdr:rowOff>
    </xdr:to>
    <xdr:cxnSp macro="">
      <xdr:nvCxnSpPr>
        <xdr:cNvPr id="574" name="直線コネクタ 573"/>
        <xdr:cNvCxnSpPr/>
      </xdr:nvCxnSpPr>
      <xdr:spPr>
        <a:xfrm flipV="1">
          <a:off x="15481300" y="9930549"/>
          <a:ext cx="838200" cy="15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76577</xdr:rowOff>
    </xdr:from>
    <xdr:ext cx="534377" cy="259045"/>
    <xdr:sp macro="" textlink="">
      <xdr:nvSpPr>
        <xdr:cNvPr id="575" name="教育費平均値テキスト"/>
        <xdr:cNvSpPr txBox="1"/>
      </xdr:nvSpPr>
      <xdr:spPr>
        <a:xfrm>
          <a:off x="16370300" y="9677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53700</xdr:rowOff>
    </xdr:from>
    <xdr:to>
      <xdr:col>85</xdr:col>
      <xdr:colOff>177800</xdr:colOff>
      <xdr:row>57</xdr:row>
      <xdr:rowOff>155300</xdr:rowOff>
    </xdr:to>
    <xdr:sp macro="" textlink="">
      <xdr:nvSpPr>
        <xdr:cNvPr id="576" name="フローチャート: 判断 575"/>
        <xdr:cNvSpPr/>
      </xdr:nvSpPr>
      <xdr:spPr>
        <a:xfrm>
          <a:off x="16268700" y="982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167935</xdr:rowOff>
    </xdr:from>
    <xdr:to>
      <xdr:col>81</xdr:col>
      <xdr:colOff>50800</xdr:colOff>
      <xdr:row>58</xdr:row>
      <xdr:rowOff>2428</xdr:rowOff>
    </xdr:to>
    <xdr:cxnSp macro="">
      <xdr:nvCxnSpPr>
        <xdr:cNvPr id="577" name="直線コネクタ 576"/>
        <xdr:cNvCxnSpPr/>
      </xdr:nvCxnSpPr>
      <xdr:spPr>
        <a:xfrm>
          <a:off x="14592300" y="9940585"/>
          <a:ext cx="889000" cy="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69535</xdr:rowOff>
    </xdr:from>
    <xdr:to>
      <xdr:col>81</xdr:col>
      <xdr:colOff>101600</xdr:colOff>
      <xdr:row>57</xdr:row>
      <xdr:rowOff>171135</xdr:rowOff>
    </xdr:to>
    <xdr:sp macro="" textlink="">
      <xdr:nvSpPr>
        <xdr:cNvPr id="578" name="フローチャート: 判断 577"/>
        <xdr:cNvSpPr/>
      </xdr:nvSpPr>
      <xdr:spPr>
        <a:xfrm>
          <a:off x="15430500" y="9842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16212</xdr:rowOff>
    </xdr:from>
    <xdr:ext cx="534377" cy="259045"/>
    <xdr:sp macro="" textlink="">
      <xdr:nvSpPr>
        <xdr:cNvPr id="579" name="テキスト ボックス 578"/>
        <xdr:cNvSpPr txBox="1"/>
      </xdr:nvSpPr>
      <xdr:spPr>
        <a:xfrm>
          <a:off x="15214111" y="9617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167935</xdr:rowOff>
    </xdr:from>
    <xdr:to>
      <xdr:col>76</xdr:col>
      <xdr:colOff>114300</xdr:colOff>
      <xdr:row>57</xdr:row>
      <xdr:rowOff>168396</xdr:rowOff>
    </xdr:to>
    <xdr:cxnSp macro="">
      <xdr:nvCxnSpPr>
        <xdr:cNvPr id="580" name="直線コネクタ 579"/>
        <xdr:cNvCxnSpPr/>
      </xdr:nvCxnSpPr>
      <xdr:spPr>
        <a:xfrm flipV="1">
          <a:off x="13703300" y="9940585"/>
          <a:ext cx="889000" cy="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78403</xdr:rowOff>
    </xdr:from>
    <xdr:to>
      <xdr:col>76</xdr:col>
      <xdr:colOff>165100</xdr:colOff>
      <xdr:row>58</xdr:row>
      <xdr:rowOff>8553</xdr:rowOff>
    </xdr:to>
    <xdr:sp macro="" textlink="">
      <xdr:nvSpPr>
        <xdr:cNvPr id="581" name="フローチャート: 判断 580"/>
        <xdr:cNvSpPr/>
      </xdr:nvSpPr>
      <xdr:spPr>
        <a:xfrm>
          <a:off x="14541500" y="9851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25080</xdr:rowOff>
    </xdr:from>
    <xdr:ext cx="534377" cy="259045"/>
    <xdr:sp macro="" textlink="">
      <xdr:nvSpPr>
        <xdr:cNvPr id="582" name="テキスト ボックス 581"/>
        <xdr:cNvSpPr txBox="1"/>
      </xdr:nvSpPr>
      <xdr:spPr>
        <a:xfrm>
          <a:off x="14325111" y="9626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157817</xdr:rowOff>
    </xdr:from>
    <xdr:to>
      <xdr:col>71</xdr:col>
      <xdr:colOff>177800</xdr:colOff>
      <xdr:row>57</xdr:row>
      <xdr:rowOff>168396</xdr:rowOff>
    </xdr:to>
    <xdr:cxnSp macro="">
      <xdr:nvCxnSpPr>
        <xdr:cNvPr id="583" name="直線コネクタ 582"/>
        <xdr:cNvCxnSpPr/>
      </xdr:nvCxnSpPr>
      <xdr:spPr>
        <a:xfrm>
          <a:off x="12814300" y="9930467"/>
          <a:ext cx="889000" cy="10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92432</xdr:rowOff>
    </xdr:from>
    <xdr:to>
      <xdr:col>72</xdr:col>
      <xdr:colOff>38100</xdr:colOff>
      <xdr:row>58</xdr:row>
      <xdr:rowOff>22582</xdr:rowOff>
    </xdr:to>
    <xdr:sp macro="" textlink="">
      <xdr:nvSpPr>
        <xdr:cNvPr id="584" name="フローチャート: 判断 583"/>
        <xdr:cNvSpPr/>
      </xdr:nvSpPr>
      <xdr:spPr>
        <a:xfrm>
          <a:off x="13652500" y="986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39109</xdr:rowOff>
    </xdr:from>
    <xdr:ext cx="534377" cy="259045"/>
    <xdr:sp macro="" textlink="">
      <xdr:nvSpPr>
        <xdr:cNvPr id="585" name="テキスト ボックス 584"/>
        <xdr:cNvSpPr txBox="1"/>
      </xdr:nvSpPr>
      <xdr:spPr>
        <a:xfrm>
          <a:off x="13436111" y="9640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107332</xdr:rowOff>
    </xdr:from>
    <xdr:to>
      <xdr:col>67</xdr:col>
      <xdr:colOff>101600</xdr:colOff>
      <xdr:row>58</xdr:row>
      <xdr:rowOff>37482</xdr:rowOff>
    </xdr:to>
    <xdr:sp macro="" textlink="">
      <xdr:nvSpPr>
        <xdr:cNvPr id="586" name="フローチャート: 判断 585"/>
        <xdr:cNvSpPr/>
      </xdr:nvSpPr>
      <xdr:spPr>
        <a:xfrm>
          <a:off x="12763500" y="987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28609</xdr:rowOff>
    </xdr:from>
    <xdr:ext cx="534377" cy="259045"/>
    <xdr:sp macro="" textlink="">
      <xdr:nvSpPr>
        <xdr:cNvPr id="587" name="テキスト ボックス 586"/>
        <xdr:cNvSpPr txBox="1"/>
      </xdr:nvSpPr>
      <xdr:spPr>
        <a:xfrm>
          <a:off x="12547111" y="997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107099</xdr:rowOff>
    </xdr:from>
    <xdr:to>
      <xdr:col>85</xdr:col>
      <xdr:colOff>177800</xdr:colOff>
      <xdr:row>58</xdr:row>
      <xdr:rowOff>37249</xdr:rowOff>
    </xdr:to>
    <xdr:sp macro="" textlink="">
      <xdr:nvSpPr>
        <xdr:cNvPr id="593" name="楕円 592"/>
        <xdr:cNvSpPr/>
      </xdr:nvSpPr>
      <xdr:spPr>
        <a:xfrm>
          <a:off x="16268700" y="987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32127</xdr:rowOff>
    </xdr:from>
    <xdr:ext cx="534377" cy="259045"/>
    <xdr:sp macro="" textlink="">
      <xdr:nvSpPr>
        <xdr:cNvPr id="594" name="教育費該当値テキスト"/>
        <xdr:cNvSpPr txBox="1"/>
      </xdr:nvSpPr>
      <xdr:spPr>
        <a:xfrm>
          <a:off x="16370300" y="9804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123078</xdr:rowOff>
    </xdr:from>
    <xdr:to>
      <xdr:col>81</xdr:col>
      <xdr:colOff>101600</xdr:colOff>
      <xdr:row>58</xdr:row>
      <xdr:rowOff>53228</xdr:rowOff>
    </xdr:to>
    <xdr:sp macro="" textlink="">
      <xdr:nvSpPr>
        <xdr:cNvPr id="595" name="楕円 594"/>
        <xdr:cNvSpPr/>
      </xdr:nvSpPr>
      <xdr:spPr>
        <a:xfrm>
          <a:off x="15430500" y="989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44355</xdr:rowOff>
    </xdr:from>
    <xdr:ext cx="534377" cy="259045"/>
    <xdr:sp macro="" textlink="">
      <xdr:nvSpPr>
        <xdr:cNvPr id="596" name="テキスト ボックス 595"/>
        <xdr:cNvSpPr txBox="1"/>
      </xdr:nvSpPr>
      <xdr:spPr>
        <a:xfrm>
          <a:off x="15214111" y="9988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117135</xdr:rowOff>
    </xdr:from>
    <xdr:to>
      <xdr:col>76</xdr:col>
      <xdr:colOff>165100</xdr:colOff>
      <xdr:row>58</xdr:row>
      <xdr:rowOff>47285</xdr:rowOff>
    </xdr:to>
    <xdr:sp macro="" textlink="">
      <xdr:nvSpPr>
        <xdr:cNvPr id="597" name="楕円 596"/>
        <xdr:cNvSpPr/>
      </xdr:nvSpPr>
      <xdr:spPr>
        <a:xfrm>
          <a:off x="14541500" y="9889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38412</xdr:rowOff>
    </xdr:from>
    <xdr:ext cx="534377" cy="259045"/>
    <xdr:sp macro="" textlink="">
      <xdr:nvSpPr>
        <xdr:cNvPr id="598" name="テキスト ボックス 597"/>
        <xdr:cNvSpPr txBox="1"/>
      </xdr:nvSpPr>
      <xdr:spPr>
        <a:xfrm>
          <a:off x="14325111" y="9982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117596</xdr:rowOff>
    </xdr:from>
    <xdr:to>
      <xdr:col>72</xdr:col>
      <xdr:colOff>38100</xdr:colOff>
      <xdr:row>58</xdr:row>
      <xdr:rowOff>47746</xdr:rowOff>
    </xdr:to>
    <xdr:sp macro="" textlink="">
      <xdr:nvSpPr>
        <xdr:cNvPr id="599" name="楕円 598"/>
        <xdr:cNvSpPr/>
      </xdr:nvSpPr>
      <xdr:spPr>
        <a:xfrm>
          <a:off x="13652500" y="9890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38873</xdr:rowOff>
    </xdr:from>
    <xdr:ext cx="534377" cy="259045"/>
    <xdr:sp macro="" textlink="">
      <xdr:nvSpPr>
        <xdr:cNvPr id="600" name="テキスト ボックス 599"/>
        <xdr:cNvSpPr txBox="1"/>
      </xdr:nvSpPr>
      <xdr:spPr>
        <a:xfrm>
          <a:off x="13436111" y="998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107017</xdr:rowOff>
    </xdr:from>
    <xdr:to>
      <xdr:col>67</xdr:col>
      <xdr:colOff>101600</xdr:colOff>
      <xdr:row>58</xdr:row>
      <xdr:rowOff>37167</xdr:rowOff>
    </xdr:to>
    <xdr:sp macro="" textlink="">
      <xdr:nvSpPr>
        <xdr:cNvPr id="601" name="楕円 600"/>
        <xdr:cNvSpPr/>
      </xdr:nvSpPr>
      <xdr:spPr>
        <a:xfrm>
          <a:off x="12763500" y="987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53694</xdr:rowOff>
    </xdr:from>
    <xdr:ext cx="534377" cy="259045"/>
    <xdr:sp macro="" textlink="">
      <xdr:nvSpPr>
        <xdr:cNvPr id="602" name="テキスト ボックス 601"/>
        <xdr:cNvSpPr txBox="1"/>
      </xdr:nvSpPr>
      <xdr:spPr>
        <a:xfrm>
          <a:off x="12547111" y="965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6" name="テキスト ボックス 615"/>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8" name="テキスト ボックス 617"/>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0" name="テキスト ボックス 619"/>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110915</xdr:rowOff>
    </xdr:from>
    <xdr:to>
      <xdr:col>85</xdr:col>
      <xdr:colOff>126364</xdr:colOff>
      <xdr:row>78</xdr:row>
      <xdr:rowOff>139700</xdr:rowOff>
    </xdr:to>
    <xdr:cxnSp macro="">
      <xdr:nvCxnSpPr>
        <xdr:cNvPr id="624" name="直線コネクタ 623"/>
        <xdr:cNvCxnSpPr/>
      </xdr:nvCxnSpPr>
      <xdr:spPr>
        <a:xfrm flipV="1">
          <a:off x="16317595" y="12112415"/>
          <a:ext cx="1269" cy="1400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5"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57592</xdr:rowOff>
    </xdr:from>
    <xdr:ext cx="599010" cy="259045"/>
    <xdr:sp macro="" textlink="">
      <xdr:nvSpPr>
        <xdr:cNvPr id="627" name="災害復旧費最大値テキスト"/>
        <xdr:cNvSpPr txBox="1"/>
      </xdr:nvSpPr>
      <xdr:spPr>
        <a:xfrm>
          <a:off x="16370300" y="11887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153,148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110915</xdr:rowOff>
    </xdr:from>
    <xdr:to>
      <xdr:col>86</xdr:col>
      <xdr:colOff>25400</xdr:colOff>
      <xdr:row>70</xdr:row>
      <xdr:rowOff>110915</xdr:rowOff>
    </xdr:to>
    <xdr:cxnSp macro="">
      <xdr:nvCxnSpPr>
        <xdr:cNvPr id="628" name="直線コネクタ 627"/>
        <xdr:cNvCxnSpPr/>
      </xdr:nvCxnSpPr>
      <xdr:spPr>
        <a:xfrm>
          <a:off x="16230600" y="1211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29" name="直線コネクタ 628"/>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154881</xdr:rowOff>
    </xdr:from>
    <xdr:ext cx="534377" cy="259045"/>
    <xdr:sp macro="" textlink="">
      <xdr:nvSpPr>
        <xdr:cNvPr id="630" name="災害復旧費平均値テキスト"/>
        <xdr:cNvSpPr txBox="1"/>
      </xdr:nvSpPr>
      <xdr:spPr>
        <a:xfrm>
          <a:off x="16370300" y="13185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132004</xdr:rowOff>
    </xdr:from>
    <xdr:to>
      <xdr:col>85</xdr:col>
      <xdr:colOff>177800</xdr:colOff>
      <xdr:row>78</xdr:row>
      <xdr:rowOff>62154</xdr:rowOff>
    </xdr:to>
    <xdr:sp macro="" textlink="">
      <xdr:nvSpPr>
        <xdr:cNvPr id="631" name="フローチャート: 判断 630"/>
        <xdr:cNvSpPr/>
      </xdr:nvSpPr>
      <xdr:spPr>
        <a:xfrm>
          <a:off x="16268700" y="1333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2" name="直線コネクタ 631"/>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160150</xdr:rowOff>
    </xdr:from>
    <xdr:to>
      <xdr:col>81</xdr:col>
      <xdr:colOff>101600</xdr:colOff>
      <xdr:row>78</xdr:row>
      <xdr:rowOff>90300</xdr:rowOff>
    </xdr:to>
    <xdr:sp macro="" textlink="">
      <xdr:nvSpPr>
        <xdr:cNvPr id="633" name="フローチャート: 判断 632"/>
        <xdr:cNvSpPr/>
      </xdr:nvSpPr>
      <xdr:spPr>
        <a:xfrm>
          <a:off x="15430500" y="1336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106827</xdr:rowOff>
    </xdr:from>
    <xdr:ext cx="534377" cy="259045"/>
    <xdr:sp macro="" textlink="">
      <xdr:nvSpPr>
        <xdr:cNvPr id="634" name="テキスト ボックス 633"/>
        <xdr:cNvSpPr txBox="1"/>
      </xdr:nvSpPr>
      <xdr:spPr>
        <a:xfrm>
          <a:off x="15214111" y="1313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5" name="直線コネクタ 634"/>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165683</xdr:rowOff>
    </xdr:from>
    <xdr:to>
      <xdr:col>76</xdr:col>
      <xdr:colOff>165100</xdr:colOff>
      <xdr:row>78</xdr:row>
      <xdr:rowOff>95833</xdr:rowOff>
    </xdr:to>
    <xdr:sp macro="" textlink="">
      <xdr:nvSpPr>
        <xdr:cNvPr id="636" name="フローチャート: 判断 635"/>
        <xdr:cNvSpPr/>
      </xdr:nvSpPr>
      <xdr:spPr>
        <a:xfrm>
          <a:off x="14541500" y="1336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112360</xdr:rowOff>
    </xdr:from>
    <xdr:ext cx="534377" cy="259045"/>
    <xdr:sp macro="" textlink="">
      <xdr:nvSpPr>
        <xdr:cNvPr id="637" name="テキスト ボックス 636"/>
        <xdr:cNvSpPr txBox="1"/>
      </xdr:nvSpPr>
      <xdr:spPr>
        <a:xfrm>
          <a:off x="14325111" y="13142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8" name="直線コネクタ 637"/>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8790</xdr:rowOff>
    </xdr:from>
    <xdr:to>
      <xdr:col>72</xdr:col>
      <xdr:colOff>38100</xdr:colOff>
      <xdr:row>78</xdr:row>
      <xdr:rowOff>110390</xdr:rowOff>
    </xdr:to>
    <xdr:sp macro="" textlink="">
      <xdr:nvSpPr>
        <xdr:cNvPr id="639" name="フローチャート: 判断 638"/>
        <xdr:cNvSpPr/>
      </xdr:nvSpPr>
      <xdr:spPr>
        <a:xfrm>
          <a:off x="13652500" y="1338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126917</xdr:rowOff>
    </xdr:from>
    <xdr:ext cx="469744" cy="259045"/>
    <xdr:sp macro="" textlink="">
      <xdr:nvSpPr>
        <xdr:cNvPr id="640" name="テキスト ボックス 639"/>
        <xdr:cNvSpPr txBox="1"/>
      </xdr:nvSpPr>
      <xdr:spPr>
        <a:xfrm>
          <a:off x="13468428" y="1315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171369</xdr:rowOff>
    </xdr:from>
    <xdr:to>
      <xdr:col>67</xdr:col>
      <xdr:colOff>101600</xdr:colOff>
      <xdr:row>78</xdr:row>
      <xdr:rowOff>101519</xdr:rowOff>
    </xdr:to>
    <xdr:sp macro="" textlink="">
      <xdr:nvSpPr>
        <xdr:cNvPr id="641" name="フローチャート: 判断 640"/>
        <xdr:cNvSpPr/>
      </xdr:nvSpPr>
      <xdr:spPr>
        <a:xfrm>
          <a:off x="12763500" y="13373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118046</xdr:rowOff>
    </xdr:from>
    <xdr:ext cx="469744" cy="259045"/>
    <xdr:sp macro="" textlink="">
      <xdr:nvSpPr>
        <xdr:cNvPr id="642" name="テキスト ボックス 641"/>
        <xdr:cNvSpPr txBox="1"/>
      </xdr:nvSpPr>
      <xdr:spPr>
        <a:xfrm>
          <a:off x="12579428" y="13148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8" name="楕円 647"/>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49" name="災害復旧費該当値テキスト"/>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0" name="楕円 649"/>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1" name="テキスト ボックス 650"/>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2" name="楕円 651"/>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3" name="テキスト ボックス 652"/>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4" name="楕円 653"/>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5" name="テキスト ボックス 654"/>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6" name="楕円 655"/>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7" name="テキスト ボックス 656"/>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71363</xdr:rowOff>
    </xdr:from>
    <xdr:to>
      <xdr:col>85</xdr:col>
      <xdr:colOff>126364</xdr:colOff>
      <xdr:row>98</xdr:row>
      <xdr:rowOff>135672</xdr:rowOff>
    </xdr:to>
    <xdr:cxnSp macro="">
      <xdr:nvCxnSpPr>
        <xdr:cNvPr id="679" name="直線コネクタ 678"/>
        <xdr:cNvCxnSpPr/>
      </xdr:nvCxnSpPr>
      <xdr:spPr>
        <a:xfrm flipV="1">
          <a:off x="16317595" y="15673313"/>
          <a:ext cx="1269" cy="126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139499</xdr:rowOff>
    </xdr:from>
    <xdr:ext cx="378565" cy="259045"/>
    <xdr:sp macro="" textlink="">
      <xdr:nvSpPr>
        <xdr:cNvPr id="680" name="公債費最小値テキスト"/>
        <xdr:cNvSpPr txBox="1"/>
      </xdr:nvSpPr>
      <xdr:spPr>
        <a:xfrm>
          <a:off x="16370300" y="16941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135672</xdr:rowOff>
    </xdr:from>
    <xdr:to>
      <xdr:col>86</xdr:col>
      <xdr:colOff>25400</xdr:colOff>
      <xdr:row>98</xdr:row>
      <xdr:rowOff>135672</xdr:rowOff>
    </xdr:to>
    <xdr:cxnSp macro="">
      <xdr:nvCxnSpPr>
        <xdr:cNvPr id="681" name="直線コネクタ 680"/>
        <xdr:cNvCxnSpPr/>
      </xdr:nvCxnSpPr>
      <xdr:spPr>
        <a:xfrm>
          <a:off x="16230600" y="16937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18040</xdr:rowOff>
    </xdr:from>
    <xdr:ext cx="599010" cy="259045"/>
    <xdr:sp macro="" textlink="">
      <xdr:nvSpPr>
        <xdr:cNvPr id="682" name="公債費最大値テキスト"/>
        <xdr:cNvSpPr txBox="1"/>
      </xdr:nvSpPr>
      <xdr:spPr>
        <a:xfrm>
          <a:off x="16370300" y="15448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277,447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71363</xdr:rowOff>
    </xdr:from>
    <xdr:to>
      <xdr:col>86</xdr:col>
      <xdr:colOff>25400</xdr:colOff>
      <xdr:row>91</xdr:row>
      <xdr:rowOff>71363</xdr:rowOff>
    </xdr:to>
    <xdr:cxnSp macro="">
      <xdr:nvCxnSpPr>
        <xdr:cNvPr id="683" name="直線コネクタ 682"/>
        <xdr:cNvCxnSpPr/>
      </xdr:nvCxnSpPr>
      <xdr:spPr>
        <a:xfrm>
          <a:off x="16230600" y="15673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164905</xdr:rowOff>
    </xdr:from>
    <xdr:to>
      <xdr:col>85</xdr:col>
      <xdr:colOff>127000</xdr:colOff>
      <xdr:row>98</xdr:row>
      <xdr:rowOff>569</xdr:rowOff>
    </xdr:to>
    <xdr:cxnSp macro="">
      <xdr:nvCxnSpPr>
        <xdr:cNvPr id="684" name="直線コネクタ 683"/>
        <xdr:cNvCxnSpPr/>
      </xdr:nvCxnSpPr>
      <xdr:spPr>
        <a:xfrm>
          <a:off x="15481300" y="16795555"/>
          <a:ext cx="838200" cy="7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62234</xdr:rowOff>
    </xdr:from>
    <xdr:ext cx="534377" cy="259045"/>
    <xdr:sp macro="" textlink="">
      <xdr:nvSpPr>
        <xdr:cNvPr id="685" name="公債費平均値テキスト"/>
        <xdr:cNvSpPr txBox="1"/>
      </xdr:nvSpPr>
      <xdr:spPr>
        <a:xfrm>
          <a:off x="16370300" y="163499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39357</xdr:rowOff>
    </xdr:from>
    <xdr:to>
      <xdr:col>85</xdr:col>
      <xdr:colOff>177800</xdr:colOff>
      <xdr:row>96</xdr:row>
      <xdr:rowOff>140957</xdr:rowOff>
    </xdr:to>
    <xdr:sp macro="" textlink="">
      <xdr:nvSpPr>
        <xdr:cNvPr id="686" name="フローチャート: 判断 685"/>
        <xdr:cNvSpPr/>
      </xdr:nvSpPr>
      <xdr:spPr>
        <a:xfrm>
          <a:off x="16268700" y="1649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164905</xdr:rowOff>
    </xdr:from>
    <xdr:to>
      <xdr:col>81</xdr:col>
      <xdr:colOff>50800</xdr:colOff>
      <xdr:row>98</xdr:row>
      <xdr:rowOff>606</xdr:rowOff>
    </xdr:to>
    <xdr:cxnSp macro="">
      <xdr:nvCxnSpPr>
        <xdr:cNvPr id="687" name="直線コネクタ 686"/>
        <xdr:cNvCxnSpPr/>
      </xdr:nvCxnSpPr>
      <xdr:spPr>
        <a:xfrm flipV="1">
          <a:off x="14592300" y="16795555"/>
          <a:ext cx="889000" cy="7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57719</xdr:rowOff>
    </xdr:from>
    <xdr:to>
      <xdr:col>81</xdr:col>
      <xdr:colOff>101600</xdr:colOff>
      <xdr:row>96</xdr:row>
      <xdr:rowOff>159319</xdr:rowOff>
    </xdr:to>
    <xdr:sp macro="" textlink="">
      <xdr:nvSpPr>
        <xdr:cNvPr id="688" name="フローチャート: 判断 687"/>
        <xdr:cNvSpPr/>
      </xdr:nvSpPr>
      <xdr:spPr>
        <a:xfrm>
          <a:off x="15430500" y="1651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4396</xdr:rowOff>
    </xdr:from>
    <xdr:ext cx="534377" cy="259045"/>
    <xdr:sp macro="" textlink="">
      <xdr:nvSpPr>
        <xdr:cNvPr id="689" name="テキスト ボックス 688"/>
        <xdr:cNvSpPr txBox="1"/>
      </xdr:nvSpPr>
      <xdr:spPr>
        <a:xfrm>
          <a:off x="15214111" y="16292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606</xdr:rowOff>
    </xdr:from>
    <xdr:to>
      <xdr:col>76</xdr:col>
      <xdr:colOff>114300</xdr:colOff>
      <xdr:row>98</xdr:row>
      <xdr:rowOff>12100</xdr:rowOff>
    </xdr:to>
    <xdr:cxnSp macro="">
      <xdr:nvCxnSpPr>
        <xdr:cNvPr id="690" name="直線コネクタ 689"/>
        <xdr:cNvCxnSpPr/>
      </xdr:nvCxnSpPr>
      <xdr:spPr>
        <a:xfrm flipV="1">
          <a:off x="13703300" y="16802706"/>
          <a:ext cx="889000" cy="11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79391</xdr:rowOff>
    </xdr:from>
    <xdr:to>
      <xdr:col>76</xdr:col>
      <xdr:colOff>165100</xdr:colOff>
      <xdr:row>97</xdr:row>
      <xdr:rowOff>9541</xdr:rowOff>
    </xdr:to>
    <xdr:sp macro="" textlink="">
      <xdr:nvSpPr>
        <xdr:cNvPr id="691" name="フローチャート: 判断 690"/>
        <xdr:cNvSpPr/>
      </xdr:nvSpPr>
      <xdr:spPr>
        <a:xfrm>
          <a:off x="14541500" y="165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26068</xdr:rowOff>
    </xdr:from>
    <xdr:ext cx="534377" cy="259045"/>
    <xdr:sp macro="" textlink="">
      <xdr:nvSpPr>
        <xdr:cNvPr id="692" name="テキスト ボックス 691"/>
        <xdr:cNvSpPr txBox="1"/>
      </xdr:nvSpPr>
      <xdr:spPr>
        <a:xfrm>
          <a:off x="14325111" y="16313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10162</xdr:rowOff>
    </xdr:from>
    <xdr:to>
      <xdr:col>71</xdr:col>
      <xdr:colOff>177800</xdr:colOff>
      <xdr:row>98</xdr:row>
      <xdr:rowOff>12100</xdr:rowOff>
    </xdr:to>
    <xdr:cxnSp macro="">
      <xdr:nvCxnSpPr>
        <xdr:cNvPr id="693" name="直線コネクタ 692"/>
        <xdr:cNvCxnSpPr/>
      </xdr:nvCxnSpPr>
      <xdr:spPr>
        <a:xfrm>
          <a:off x="12814300" y="16812262"/>
          <a:ext cx="889000" cy="1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88489</xdr:rowOff>
    </xdr:from>
    <xdr:to>
      <xdr:col>72</xdr:col>
      <xdr:colOff>38100</xdr:colOff>
      <xdr:row>97</xdr:row>
      <xdr:rowOff>18639</xdr:rowOff>
    </xdr:to>
    <xdr:sp macro="" textlink="">
      <xdr:nvSpPr>
        <xdr:cNvPr id="694" name="フローチャート: 判断 693"/>
        <xdr:cNvSpPr/>
      </xdr:nvSpPr>
      <xdr:spPr>
        <a:xfrm>
          <a:off x="13652500" y="165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35166</xdr:rowOff>
    </xdr:from>
    <xdr:ext cx="534377" cy="259045"/>
    <xdr:sp macro="" textlink="">
      <xdr:nvSpPr>
        <xdr:cNvPr id="695" name="テキスト ボックス 694"/>
        <xdr:cNvSpPr txBox="1"/>
      </xdr:nvSpPr>
      <xdr:spPr>
        <a:xfrm>
          <a:off x="13436111" y="1632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116816</xdr:rowOff>
    </xdr:from>
    <xdr:to>
      <xdr:col>67</xdr:col>
      <xdr:colOff>101600</xdr:colOff>
      <xdr:row>97</xdr:row>
      <xdr:rowOff>46966</xdr:rowOff>
    </xdr:to>
    <xdr:sp macro="" textlink="">
      <xdr:nvSpPr>
        <xdr:cNvPr id="696" name="フローチャート: 判断 695"/>
        <xdr:cNvSpPr/>
      </xdr:nvSpPr>
      <xdr:spPr>
        <a:xfrm>
          <a:off x="127635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63493</xdr:rowOff>
    </xdr:from>
    <xdr:ext cx="534377" cy="259045"/>
    <xdr:sp macro="" textlink="">
      <xdr:nvSpPr>
        <xdr:cNvPr id="697" name="テキスト ボックス 696"/>
        <xdr:cNvSpPr txBox="1"/>
      </xdr:nvSpPr>
      <xdr:spPr>
        <a:xfrm>
          <a:off x="12547111" y="1635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121219</xdr:rowOff>
    </xdr:from>
    <xdr:to>
      <xdr:col>85</xdr:col>
      <xdr:colOff>177800</xdr:colOff>
      <xdr:row>98</xdr:row>
      <xdr:rowOff>51369</xdr:rowOff>
    </xdr:to>
    <xdr:sp macro="" textlink="">
      <xdr:nvSpPr>
        <xdr:cNvPr id="703" name="楕円 702"/>
        <xdr:cNvSpPr/>
      </xdr:nvSpPr>
      <xdr:spPr>
        <a:xfrm>
          <a:off x="16268700" y="16751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99646</xdr:rowOff>
    </xdr:from>
    <xdr:ext cx="534377" cy="259045"/>
    <xdr:sp macro="" textlink="">
      <xdr:nvSpPr>
        <xdr:cNvPr id="704" name="公債費該当値テキスト"/>
        <xdr:cNvSpPr txBox="1"/>
      </xdr:nvSpPr>
      <xdr:spPr>
        <a:xfrm>
          <a:off x="16370300" y="16730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114105</xdr:rowOff>
    </xdr:from>
    <xdr:to>
      <xdr:col>81</xdr:col>
      <xdr:colOff>101600</xdr:colOff>
      <xdr:row>98</xdr:row>
      <xdr:rowOff>44255</xdr:rowOff>
    </xdr:to>
    <xdr:sp macro="" textlink="">
      <xdr:nvSpPr>
        <xdr:cNvPr id="705" name="楕円 704"/>
        <xdr:cNvSpPr/>
      </xdr:nvSpPr>
      <xdr:spPr>
        <a:xfrm>
          <a:off x="15430500" y="1674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35382</xdr:rowOff>
    </xdr:from>
    <xdr:ext cx="534377" cy="259045"/>
    <xdr:sp macro="" textlink="">
      <xdr:nvSpPr>
        <xdr:cNvPr id="706" name="テキスト ボックス 705"/>
        <xdr:cNvSpPr txBox="1"/>
      </xdr:nvSpPr>
      <xdr:spPr>
        <a:xfrm>
          <a:off x="15214111" y="16837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121256</xdr:rowOff>
    </xdr:from>
    <xdr:to>
      <xdr:col>76</xdr:col>
      <xdr:colOff>165100</xdr:colOff>
      <xdr:row>98</xdr:row>
      <xdr:rowOff>51406</xdr:rowOff>
    </xdr:to>
    <xdr:sp macro="" textlink="">
      <xdr:nvSpPr>
        <xdr:cNvPr id="707" name="楕円 706"/>
        <xdr:cNvSpPr/>
      </xdr:nvSpPr>
      <xdr:spPr>
        <a:xfrm>
          <a:off x="14541500" y="1675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42533</xdr:rowOff>
    </xdr:from>
    <xdr:ext cx="534377" cy="259045"/>
    <xdr:sp macro="" textlink="">
      <xdr:nvSpPr>
        <xdr:cNvPr id="708" name="テキスト ボックス 707"/>
        <xdr:cNvSpPr txBox="1"/>
      </xdr:nvSpPr>
      <xdr:spPr>
        <a:xfrm>
          <a:off x="14325111" y="16844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132750</xdr:rowOff>
    </xdr:from>
    <xdr:to>
      <xdr:col>72</xdr:col>
      <xdr:colOff>38100</xdr:colOff>
      <xdr:row>98</xdr:row>
      <xdr:rowOff>62900</xdr:rowOff>
    </xdr:to>
    <xdr:sp macro="" textlink="">
      <xdr:nvSpPr>
        <xdr:cNvPr id="709" name="楕円 708"/>
        <xdr:cNvSpPr/>
      </xdr:nvSpPr>
      <xdr:spPr>
        <a:xfrm>
          <a:off x="13652500" y="1676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54027</xdr:rowOff>
    </xdr:from>
    <xdr:ext cx="534377" cy="259045"/>
    <xdr:sp macro="" textlink="">
      <xdr:nvSpPr>
        <xdr:cNvPr id="710" name="テキスト ボックス 709"/>
        <xdr:cNvSpPr txBox="1"/>
      </xdr:nvSpPr>
      <xdr:spPr>
        <a:xfrm>
          <a:off x="13436111" y="16856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130812</xdr:rowOff>
    </xdr:from>
    <xdr:to>
      <xdr:col>67</xdr:col>
      <xdr:colOff>101600</xdr:colOff>
      <xdr:row>98</xdr:row>
      <xdr:rowOff>60962</xdr:rowOff>
    </xdr:to>
    <xdr:sp macro="" textlink="">
      <xdr:nvSpPr>
        <xdr:cNvPr id="711" name="楕円 710"/>
        <xdr:cNvSpPr/>
      </xdr:nvSpPr>
      <xdr:spPr>
        <a:xfrm>
          <a:off x="12763500" y="1676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52089</xdr:rowOff>
    </xdr:from>
    <xdr:ext cx="534377" cy="259045"/>
    <xdr:sp macro="" textlink="">
      <xdr:nvSpPr>
        <xdr:cNvPr id="712" name="テキスト ボックス 711"/>
        <xdr:cNvSpPr txBox="1"/>
      </xdr:nvSpPr>
      <xdr:spPr>
        <a:xfrm>
          <a:off x="12547111" y="16854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8" name="テキスト ボックス 72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0" name="テキスト ボックス 72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80010</xdr:rowOff>
    </xdr:from>
    <xdr:to>
      <xdr:col>116</xdr:col>
      <xdr:colOff>62864</xdr:colOff>
      <xdr:row>39</xdr:row>
      <xdr:rowOff>44450</xdr:rowOff>
    </xdr:to>
    <xdr:cxnSp macro="">
      <xdr:nvCxnSpPr>
        <xdr:cNvPr id="736" name="直線コネクタ 735"/>
        <xdr:cNvCxnSpPr/>
      </xdr:nvCxnSpPr>
      <xdr:spPr>
        <a:xfrm flipV="1">
          <a:off x="22159595" y="5223510"/>
          <a:ext cx="1269" cy="1507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49039</xdr:rowOff>
    </xdr:from>
    <xdr:ext cx="249299" cy="259045"/>
    <xdr:sp macro="" textlink="">
      <xdr:nvSpPr>
        <xdr:cNvPr id="737" name="諸支出金最小値テキスト"/>
        <xdr:cNvSpPr txBox="1"/>
      </xdr:nvSpPr>
      <xdr:spPr>
        <a:xfrm>
          <a:off x="22212300" y="67355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26687</xdr:rowOff>
    </xdr:from>
    <xdr:ext cx="534377" cy="259045"/>
    <xdr:sp macro="" textlink="">
      <xdr:nvSpPr>
        <xdr:cNvPr id="739" name="諸支出金最大値テキスト"/>
        <xdr:cNvSpPr txBox="1"/>
      </xdr:nvSpPr>
      <xdr:spPr>
        <a:xfrm>
          <a:off x="22212300" y="499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11,870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80010</xdr:rowOff>
    </xdr:from>
    <xdr:to>
      <xdr:col>116</xdr:col>
      <xdr:colOff>152400</xdr:colOff>
      <xdr:row>30</xdr:row>
      <xdr:rowOff>80010</xdr:rowOff>
    </xdr:to>
    <xdr:cxnSp macro="">
      <xdr:nvCxnSpPr>
        <xdr:cNvPr id="740" name="直線コネクタ 739"/>
        <xdr:cNvCxnSpPr/>
      </xdr:nvCxnSpPr>
      <xdr:spPr>
        <a:xfrm>
          <a:off x="22072600" y="5223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137939</xdr:rowOff>
    </xdr:from>
    <xdr:ext cx="378565" cy="259045"/>
    <xdr:sp macro="" textlink="">
      <xdr:nvSpPr>
        <xdr:cNvPr id="742" name="諸支出金平均値テキスト"/>
        <xdr:cNvSpPr txBox="1"/>
      </xdr:nvSpPr>
      <xdr:spPr>
        <a:xfrm>
          <a:off x="22212300" y="64815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115062</xdr:rowOff>
    </xdr:from>
    <xdr:to>
      <xdr:col>116</xdr:col>
      <xdr:colOff>114300</xdr:colOff>
      <xdr:row>39</xdr:row>
      <xdr:rowOff>45212</xdr:rowOff>
    </xdr:to>
    <xdr:sp macro="" textlink="">
      <xdr:nvSpPr>
        <xdr:cNvPr id="743" name="フローチャート: 判断 742"/>
        <xdr:cNvSpPr/>
      </xdr:nvSpPr>
      <xdr:spPr>
        <a:xfrm>
          <a:off x="22110700" y="663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89916</xdr:rowOff>
    </xdr:from>
    <xdr:to>
      <xdr:col>112</xdr:col>
      <xdr:colOff>38100</xdr:colOff>
      <xdr:row>39</xdr:row>
      <xdr:rowOff>20066</xdr:rowOff>
    </xdr:to>
    <xdr:sp macro="" textlink="">
      <xdr:nvSpPr>
        <xdr:cNvPr id="745" name="フローチャート: 判断 744"/>
        <xdr:cNvSpPr/>
      </xdr:nvSpPr>
      <xdr:spPr>
        <a:xfrm>
          <a:off x="21272500" y="6605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36593</xdr:rowOff>
    </xdr:from>
    <xdr:ext cx="378565" cy="259045"/>
    <xdr:sp macro="" textlink="">
      <xdr:nvSpPr>
        <xdr:cNvPr id="746" name="テキスト ボックス 745"/>
        <xdr:cNvSpPr txBox="1"/>
      </xdr:nvSpPr>
      <xdr:spPr>
        <a:xfrm>
          <a:off x="21134017" y="63802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118364</xdr:rowOff>
    </xdr:from>
    <xdr:to>
      <xdr:col>107</xdr:col>
      <xdr:colOff>101600</xdr:colOff>
      <xdr:row>39</xdr:row>
      <xdr:rowOff>48514</xdr:rowOff>
    </xdr:to>
    <xdr:sp macro="" textlink="">
      <xdr:nvSpPr>
        <xdr:cNvPr id="748" name="フローチャート: 判断 747"/>
        <xdr:cNvSpPr/>
      </xdr:nvSpPr>
      <xdr:spPr>
        <a:xfrm>
          <a:off x="20383500" y="663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65041</xdr:rowOff>
    </xdr:from>
    <xdr:ext cx="378565" cy="259045"/>
    <xdr:sp macro="" textlink="">
      <xdr:nvSpPr>
        <xdr:cNvPr id="749" name="テキスト ボックス 748"/>
        <xdr:cNvSpPr txBox="1"/>
      </xdr:nvSpPr>
      <xdr:spPr>
        <a:xfrm>
          <a:off x="20245017" y="64086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137541</xdr:rowOff>
    </xdr:from>
    <xdr:to>
      <xdr:col>102</xdr:col>
      <xdr:colOff>165100</xdr:colOff>
      <xdr:row>39</xdr:row>
      <xdr:rowOff>67691</xdr:rowOff>
    </xdr:to>
    <xdr:sp macro="" textlink="">
      <xdr:nvSpPr>
        <xdr:cNvPr id="751" name="フローチャート: 判断 750"/>
        <xdr:cNvSpPr/>
      </xdr:nvSpPr>
      <xdr:spPr>
        <a:xfrm>
          <a:off x="19494500" y="665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84218</xdr:rowOff>
    </xdr:from>
    <xdr:ext cx="378565" cy="259045"/>
    <xdr:sp macro="" textlink="">
      <xdr:nvSpPr>
        <xdr:cNvPr id="752" name="テキスト ボックス 751"/>
        <xdr:cNvSpPr txBox="1"/>
      </xdr:nvSpPr>
      <xdr:spPr>
        <a:xfrm>
          <a:off x="19356017" y="64278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134366</xdr:rowOff>
    </xdr:from>
    <xdr:to>
      <xdr:col>98</xdr:col>
      <xdr:colOff>38100</xdr:colOff>
      <xdr:row>39</xdr:row>
      <xdr:rowOff>64516</xdr:rowOff>
    </xdr:to>
    <xdr:sp macro="" textlink="">
      <xdr:nvSpPr>
        <xdr:cNvPr id="753" name="フローチャート: 判断 752"/>
        <xdr:cNvSpPr/>
      </xdr:nvSpPr>
      <xdr:spPr>
        <a:xfrm>
          <a:off x="18605500" y="664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81043</xdr:rowOff>
    </xdr:from>
    <xdr:ext cx="378565" cy="259045"/>
    <xdr:sp macro="" textlink="">
      <xdr:nvSpPr>
        <xdr:cNvPr id="754" name="テキスト ボックス 753"/>
        <xdr:cNvSpPr txBox="1"/>
      </xdr:nvSpPr>
      <xdr:spPr>
        <a:xfrm>
          <a:off x="18467017" y="6424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93489</xdr:rowOff>
    </xdr:from>
    <xdr:ext cx="249299" cy="259045"/>
    <xdr:sp macro="" textlink="">
      <xdr:nvSpPr>
        <xdr:cNvPr id="761" name="諸支出金該当値テキスト"/>
        <xdr:cNvSpPr txBox="1"/>
      </xdr:nvSpPr>
      <xdr:spPr>
        <a:xfrm>
          <a:off x="22212300" y="66085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全ての項目について類似団体よりも住民一人当たりのコストが低い数値になっている。民生費が上昇し、類似団体との差がより縮小した要因は、高齢化が進んでいることに加え、</a:t>
          </a:r>
          <a:r>
            <a:rPr kumimoji="1" lang="en-US" altLang="ja-JP" sz="1100">
              <a:solidFill>
                <a:schemeClr val="dk1"/>
              </a:solidFill>
              <a:effectLst/>
              <a:latin typeface="+mn-lt"/>
              <a:ea typeface="+mn-ea"/>
              <a:cs typeface="+mn-cs"/>
            </a:rPr>
            <a:t>R3</a:t>
          </a:r>
          <a:r>
            <a:rPr kumimoji="1" lang="ja-JP" altLang="ja-JP" sz="1100">
              <a:solidFill>
                <a:schemeClr val="dk1"/>
              </a:solidFill>
              <a:effectLst/>
              <a:latin typeface="+mn-lt"/>
              <a:ea typeface="+mn-ea"/>
              <a:cs typeface="+mn-cs"/>
            </a:rPr>
            <a:t>からの子育て支援拠点施設建設によるものが大きい。総務費はＲ</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からコロナ禍の対応事業の実施が影響し増加したが徐々に減ってきている。教育費は、</a:t>
          </a:r>
          <a:r>
            <a:rPr kumimoji="1" lang="en-US" altLang="ja-JP" sz="1100">
              <a:solidFill>
                <a:schemeClr val="dk1"/>
              </a:solidFill>
              <a:effectLst/>
              <a:latin typeface="+mn-lt"/>
              <a:ea typeface="+mn-ea"/>
              <a:cs typeface="+mn-cs"/>
            </a:rPr>
            <a:t>R1</a:t>
          </a:r>
          <a:r>
            <a:rPr kumimoji="1" lang="ja-JP" altLang="ja-JP" sz="1100">
              <a:solidFill>
                <a:schemeClr val="dk1"/>
              </a:solidFill>
              <a:effectLst/>
              <a:latin typeface="+mn-lt"/>
              <a:ea typeface="+mn-ea"/>
              <a:cs typeface="+mn-cs"/>
            </a:rPr>
            <a:t>から町営プールの営業を休止したことが要因となり減っていたが、Ｒ</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は小中学校の全普通教室に電子黒板を導入したことや、会計年度任用職員の人件費が影響し再び増加となった。議会費、衛生費、公債費は類似団体よりも低い状態が続いている。商工費は観光産業や商店街が町内に無いために低い値が続いている。観光関係の産業が殆どないため、コロナ禍の影響は少なかったが、</a:t>
          </a:r>
          <a:r>
            <a:rPr kumimoji="1" lang="en-US" altLang="ja-JP" sz="1100">
              <a:solidFill>
                <a:schemeClr val="dk1"/>
              </a:solidFill>
              <a:effectLst/>
              <a:latin typeface="+mn-lt"/>
              <a:ea typeface="+mn-ea"/>
              <a:cs typeface="+mn-cs"/>
            </a:rPr>
            <a:t>R2</a:t>
          </a:r>
          <a:r>
            <a:rPr kumimoji="1" lang="ja-JP" altLang="ja-JP" sz="1100">
              <a:solidFill>
                <a:schemeClr val="dk1"/>
              </a:solidFill>
              <a:effectLst/>
              <a:latin typeface="+mn-lt"/>
              <a:ea typeface="+mn-ea"/>
              <a:cs typeface="+mn-cs"/>
            </a:rPr>
            <a:t>とＲ</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は事業所支援（原油・物価高騰支援含む）を行ったため例年よりは数値が上昇した。町面積も狭いため土木費が低く抑えられてきたが、今後は雨水排水対策事業に力を入れていくため、土木費や公債費の上昇が見込まれ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岐阜県坂祝町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実質収支の赤字が続いたことから、</a:t>
          </a:r>
          <a:r>
            <a:rPr kumimoji="1" lang="en-US" altLang="ja-JP" sz="1100">
              <a:solidFill>
                <a:schemeClr val="dk1"/>
              </a:solidFill>
              <a:effectLst/>
              <a:latin typeface="+mn-lt"/>
              <a:ea typeface="+mn-ea"/>
              <a:cs typeface="+mn-cs"/>
            </a:rPr>
            <a:t>R1</a:t>
          </a:r>
          <a:r>
            <a:rPr kumimoji="1" lang="ja-JP" altLang="ja-JP" sz="1100">
              <a:solidFill>
                <a:schemeClr val="dk1"/>
              </a:solidFill>
              <a:effectLst/>
              <a:latin typeface="+mn-lt"/>
              <a:ea typeface="+mn-ea"/>
              <a:cs typeface="+mn-cs"/>
            </a:rPr>
            <a:t>に全庁的に事業見直しを行い、</a:t>
          </a:r>
          <a:r>
            <a:rPr kumimoji="1" lang="en-US" altLang="ja-JP" sz="1100">
              <a:solidFill>
                <a:schemeClr val="dk1"/>
              </a:solidFill>
              <a:effectLst/>
              <a:latin typeface="+mn-lt"/>
              <a:ea typeface="+mn-ea"/>
              <a:cs typeface="+mn-cs"/>
            </a:rPr>
            <a:t>R2</a:t>
          </a:r>
          <a:r>
            <a:rPr kumimoji="1" lang="ja-JP" altLang="ja-JP" sz="1100">
              <a:solidFill>
                <a:schemeClr val="dk1"/>
              </a:solidFill>
              <a:effectLst/>
              <a:latin typeface="+mn-lt"/>
              <a:ea typeface="+mn-ea"/>
              <a:cs typeface="+mn-cs"/>
            </a:rPr>
            <a:t>はコロナ禍の影響による事業縮小や町民の方の日頃の感染症対策の徹底の成果により地方創生臨時交付金の交付額を大幅に超える支援事業の必要が生じなかったため、実質単年度収支が黒字と改善された。</a:t>
          </a:r>
          <a:r>
            <a:rPr kumimoji="1" lang="en-US" altLang="ja-JP" sz="1100">
              <a:solidFill>
                <a:schemeClr val="dk1"/>
              </a:solidFill>
              <a:effectLst/>
              <a:latin typeface="+mn-lt"/>
              <a:ea typeface="+mn-ea"/>
              <a:cs typeface="+mn-cs"/>
            </a:rPr>
            <a:t>R3</a:t>
          </a:r>
          <a:r>
            <a:rPr kumimoji="1" lang="ja-JP" altLang="ja-JP" sz="1100">
              <a:solidFill>
                <a:schemeClr val="dk1"/>
              </a:solidFill>
              <a:effectLst/>
              <a:latin typeface="+mn-lt"/>
              <a:ea typeface="+mn-ea"/>
              <a:cs typeface="+mn-cs"/>
            </a:rPr>
            <a:t>以降も再算定による普通交付税の増加や消費税交付金の増加等により黒字の維持となった。</a:t>
          </a:r>
          <a:r>
            <a:rPr kumimoji="1" lang="en-US" altLang="ja-JP" sz="1100">
              <a:solidFill>
                <a:schemeClr val="dk1"/>
              </a:solidFill>
              <a:effectLst/>
              <a:latin typeface="+mn-lt"/>
              <a:ea typeface="+mn-ea"/>
              <a:cs typeface="+mn-cs"/>
            </a:rPr>
            <a:t>R4</a:t>
          </a:r>
          <a:r>
            <a:rPr kumimoji="1" lang="ja-JP" altLang="ja-JP" sz="1100">
              <a:solidFill>
                <a:schemeClr val="dk1"/>
              </a:solidFill>
              <a:effectLst/>
              <a:latin typeface="+mn-lt"/>
              <a:ea typeface="+mn-ea"/>
              <a:cs typeface="+mn-cs"/>
            </a:rPr>
            <a:t>年度以降は感染症対策をしながら各事業の再開等も進んでいる。今後も事業を必要性を確認しながら、収支のバランスがとれた事業展開に努める。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岐阜県坂祝町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全ての会計において赤字にはなっていないが、水道事業以外は一般会計からの補填に頼っている面が多い。特に下水道事業への繰出金が多い。企業会計においては独立採算を目指し、適正な利用者負担を求めていくための料金改定の審議を進めていく必要がある。また介護保険特別会計においても減少しているため、次期計画改定の際には保険料等の見直しを計画してい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c r="B1" s="379" t="s">
        <v>81</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c r="B2" s="182" t="s">
        <v>82</v>
      </c>
      <c r="C2" s="182"/>
      <c r="D2" s="183"/>
    </row>
    <row r="3" spans="1:119" ht="18.75" customHeight="1" thickBot="1">
      <c r="A3" s="181"/>
      <c r="B3" s="380" t="s">
        <v>83</v>
      </c>
      <c r="C3" s="381"/>
      <c r="D3" s="381"/>
      <c r="E3" s="382"/>
      <c r="F3" s="382"/>
      <c r="G3" s="382"/>
      <c r="H3" s="382"/>
      <c r="I3" s="382"/>
      <c r="J3" s="382"/>
      <c r="K3" s="382"/>
      <c r="L3" s="382" t="s">
        <v>84</v>
      </c>
      <c r="M3" s="382"/>
      <c r="N3" s="382"/>
      <c r="O3" s="382"/>
      <c r="P3" s="382"/>
      <c r="Q3" s="382"/>
      <c r="R3" s="389"/>
      <c r="S3" s="389"/>
      <c r="T3" s="389"/>
      <c r="U3" s="389"/>
      <c r="V3" s="390"/>
      <c r="W3" s="364" t="s">
        <v>85</v>
      </c>
      <c r="X3" s="365"/>
      <c r="Y3" s="365"/>
      <c r="Z3" s="365"/>
      <c r="AA3" s="365"/>
      <c r="AB3" s="381"/>
      <c r="AC3" s="389" t="s">
        <v>86</v>
      </c>
      <c r="AD3" s="365"/>
      <c r="AE3" s="365"/>
      <c r="AF3" s="365"/>
      <c r="AG3" s="365"/>
      <c r="AH3" s="365"/>
      <c r="AI3" s="365"/>
      <c r="AJ3" s="365"/>
      <c r="AK3" s="365"/>
      <c r="AL3" s="366"/>
      <c r="AM3" s="364" t="s">
        <v>87</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88</v>
      </c>
      <c r="BO3" s="365"/>
      <c r="BP3" s="365"/>
      <c r="BQ3" s="365"/>
      <c r="BR3" s="365"/>
      <c r="BS3" s="365"/>
      <c r="BT3" s="365"/>
      <c r="BU3" s="366"/>
      <c r="BV3" s="364" t="s">
        <v>89</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90</v>
      </c>
      <c r="CU3" s="365"/>
      <c r="CV3" s="365"/>
      <c r="CW3" s="365"/>
      <c r="CX3" s="365"/>
      <c r="CY3" s="365"/>
      <c r="CZ3" s="365"/>
      <c r="DA3" s="366"/>
      <c r="DB3" s="364" t="s">
        <v>91</v>
      </c>
      <c r="DC3" s="365"/>
      <c r="DD3" s="365"/>
      <c r="DE3" s="365"/>
      <c r="DF3" s="365"/>
      <c r="DG3" s="365"/>
      <c r="DH3" s="365"/>
      <c r="DI3" s="366"/>
    </row>
    <row r="4" spans="1:119" ht="18.75" customHeight="1">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92</v>
      </c>
      <c r="AZ4" s="368"/>
      <c r="BA4" s="368"/>
      <c r="BB4" s="368"/>
      <c r="BC4" s="368"/>
      <c r="BD4" s="368"/>
      <c r="BE4" s="368"/>
      <c r="BF4" s="368"/>
      <c r="BG4" s="368"/>
      <c r="BH4" s="368"/>
      <c r="BI4" s="368"/>
      <c r="BJ4" s="368"/>
      <c r="BK4" s="368"/>
      <c r="BL4" s="368"/>
      <c r="BM4" s="369"/>
      <c r="BN4" s="370">
        <v>4058668</v>
      </c>
      <c r="BO4" s="371"/>
      <c r="BP4" s="371"/>
      <c r="BQ4" s="371"/>
      <c r="BR4" s="371"/>
      <c r="BS4" s="371"/>
      <c r="BT4" s="371"/>
      <c r="BU4" s="372"/>
      <c r="BV4" s="370">
        <v>4070481</v>
      </c>
      <c r="BW4" s="371"/>
      <c r="BX4" s="371"/>
      <c r="BY4" s="371"/>
      <c r="BZ4" s="371"/>
      <c r="CA4" s="371"/>
      <c r="CB4" s="371"/>
      <c r="CC4" s="372"/>
      <c r="CD4" s="373" t="s">
        <v>93</v>
      </c>
      <c r="CE4" s="374"/>
      <c r="CF4" s="374"/>
      <c r="CG4" s="374"/>
      <c r="CH4" s="374"/>
      <c r="CI4" s="374"/>
      <c r="CJ4" s="374"/>
      <c r="CK4" s="374"/>
      <c r="CL4" s="374"/>
      <c r="CM4" s="374"/>
      <c r="CN4" s="374"/>
      <c r="CO4" s="374"/>
      <c r="CP4" s="374"/>
      <c r="CQ4" s="374"/>
      <c r="CR4" s="374"/>
      <c r="CS4" s="375"/>
      <c r="CT4" s="376">
        <v>9.4</v>
      </c>
      <c r="CU4" s="377"/>
      <c r="CV4" s="377"/>
      <c r="CW4" s="377"/>
      <c r="CX4" s="377"/>
      <c r="CY4" s="377"/>
      <c r="CZ4" s="377"/>
      <c r="DA4" s="378"/>
      <c r="DB4" s="376">
        <v>8.3000000000000007</v>
      </c>
      <c r="DC4" s="377"/>
      <c r="DD4" s="377"/>
      <c r="DE4" s="377"/>
      <c r="DF4" s="377"/>
      <c r="DG4" s="377"/>
      <c r="DH4" s="377"/>
      <c r="DI4" s="378"/>
    </row>
    <row r="5" spans="1:119" ht="18.75" customHeight="1">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0" t="s">
        <v>94</v>
      </c>
      <c r="AN5" s="431"/>
      <c r="AO5" s="431"/>
      <c r="AP5" s="431"/>
      <c r="AQ5" s="431"/>
      <c r="AR5" s="431"/>
      <c r="AS5" s="431"/>
      <c r="AT5" s="432"/>
      <c r="AU5" s="433" t="s">
        <v>95</v>
      </c>
      <c r="AV5" s="434"/>
      <c r="AW5" s="434"/>
      <c r="AX5" s="434"/>
      <c r="AY5" s="435" t="s">
        <v>96</v>
      </c>
      <c r="AZ5" s="436"/>
      <c r="BA5" s="436"/>
      <c r="BB5" s="436"/>
      <c r="BC5" s="436"/>
      <c r="BD5" s="436"/>
      <c r="BE5" s="436"/>
      <c r="BF5" s="436"/>
      <c r="BG5" s="436"/>
      <c r="BH5" s="436"/>
      <c r="BI5" s="436"/>
      <c r="BJ5" s="436"/>
      <c r="BK5" s="436"/>
      <c r="BL5" s="436"/>
      <c r="BM5" s="437"/>
      <c r="BN5" s="438">
        <v>3816711</v>
      </c>
      <c r="BO5" s="439"/>
      <c r="BP5" s="439"/>
      <c r="BQ5" s="439"/>
      <c r="BR5" s="439"/>
      <c r="BS5" s="439"/>
      <c r="BT5" s="439"/>
      <c r="BU5" s="440"/>
      <c r="BV5" s="438">
        <v>3847271</v>
      </c>
      <c r="BW5" s="439"/>
      <c r="BX5" s="439"/>
      <c r="BY5" s="439"/>
      <c r="BZ5" s="439"/>
      <c r="CA5" s="439"/>
      <c r="CB5" s="439"/>
      <c r="CC5" s="440"/>
      <c r="CD5" s="441" t="s">
        <v>97</v>
      </c>
      <c r="CE5" s="442"/>
      <c r="CF5" s="442"/>
      <c r="CG5" s="442"/>
      <c r="CH5" s="442"/>
      <c r="CI5" s="442"/>
      <c r="CJ5" s="442"/>
      <c r="CK5" s="442"/>
      <c r="CL5" s="442"/>
      <c r="CM5" s="442"/>
      <c r="CN5" s="442"/>
      <c r="CO5" s="442"/>
      <c r="CP5" s="442"/>
      <c r="CQ5" s="442"/>
      <c r="CR5" s="442"/>
      <c r="CS5" s="443"/>
      <c r="CT5" s="404">
        <v>80.599999999999994</v>
      </c>
      <c r="CU5" s="405"/>
      <c r="CV5" s="405"/>
      <c r="CW5" s="405"/>
      <c r="CX5" s="405"/>
      <c r="CY5" s="405"/>
      <c r="CZ5" s="405"/>
      <c r="DA5" s="406"/>
      <c r="DB5" s="404">
        <v>76.599999999999994</v>
      </c>
      <c r="DC5" s="405"/>
      <c r="DD5" s="405"/>
      <c r="DE5" s="405"/>
      <c r="DF5" s="405"/>
      <c r="DG5" s="405"/>
      <c r="DH5" s="405"/>
      <c r="DI5" s="406"/>
    </row>
    <row r="6" spans="1:119" ht="18.75" customHeight="1">
      <c r="A6" s="181"/>
      <c r="B6" s="407" t="s">
        <v>98</v>
      </c>
      <c r="C6" s="408"/>
      <c r="D6" s="408"/>
      <c r="E6" s="409"/>
      <c r="F6" s="409"/>
      <c r="G6" s="409"/>
      <c r="H6" s="409"/>
      <c r="I6" s="409"/>
      <c r="J6" s="409"/>
      <c r="K6" s="409"/>
      <c r="L6" s="409" t="s">
        <v>99</v>
      </c>
      <c r="M6" s="409"/>
      <c r="N6" s="409"/>
      <c r="O6" s="409"/>
      <c r="P6" s="409"/>
      <c r="Q6" s="409"/>
      <c r="R6" s="413"/>
      <c r="S6" s="413"/>
      <c r="T6" s="413"/>
      <c r="U6" s="413"/>
      <c r="V6" s="414"/>
      <c r="W6" s="417" t="s">
        <v>100</v>
      </c>
      <c r="X6" s="418"/>
      <c r="Y6" s="418"/>
      <c r="Z6" s="418"/>
      <c r="AA6" s="418"/>
      <c r="AB6" s="408"/>
      <c r="AC6" s="421" t="s">
        <v>101</v>
      </c>
      <c r="AD6" s="422"/>
      <c r="AE6" s="422"/>
      <c r="AF6" s="422"/>
      <c r="AG6" s="422"/>
      <c r="AH6" s="422"/>
      <c r="AI6" s="422"/>
      <c r="AJ6" s="422"/>
      <c r="AK6" s="422"/>
      <c r="AL6" s="423"/>
      <c r="AM6" s="430" t="s">
        <v>102</v>
      </c>
      <c r="AN6" s="431"/>
      <c r="AO6" s="431"/>
      <c r="AP6" s="431"/>
      <c r="AQ6" s="431"/>
      <c r="AR6" s="431"/>
      <c r="AS6" s="431"/>
      <c r="AT6" s="432"/>
      <c r="AU6" s="433" t="s">
        <v>103</v>
      </c>
      <c r="AV6" s="434"/>
      <c r="AW6" s="434"/>
      <c r="AX6" s="434"/>
      <c r="AY6" s="435" t="s">
        <v>104</v>
      </c>
      <c r="AZ6" s="436"/>
      <c r="BA6" s="436"/>
      <c r="BB6" s="436"/>
      <c r="BC6" s="436"/>
      <c r="BD6" s="436"/>
      <c r="BE6" s="436"/>
      <c r="BF6" s="436"/>
      <c r="BG6" s="436"/>
      <c r="BH6" s="436"/>
      <c r="BI6" s="436"/>
      <c r="BJ6" s="436"/>
      <c r="BK6" s="436"/>
      <c r="BL6" s="436"/>
      <c r="BM6" s="437"/>
      <c r="BN6" s="438">
        <v>241957</v>
      </c>
      <c r="BO6" s="439"/>
      <c r="BP6" s="439"/>
      <c r="BQ6" s="439"/>
      <c r="BR6" s="439"/>
      <c r="BS6" s="439"/>
      <c r="BT6" s="439"/>
      <c r="BU6" s="440"/>
      <c r="BV6" s="438">
        <v>223210</v>
      </c>
      <c r="BW6" s="439"/>
      <c r="BX6" s="439"/>
      <c r="BY6" s="439"/>
      <c r="BZ6" s="439"/>
      <c r="CA6" s="439"/>
      <c r="CB6" s="439"/>
      <c r="CC6" s="440"/>
      <c r="CD6" s="441" t="s">
        <v>105</v>
      </c>
      <c r="CE6" s="442"/>
      <c r="CF6" s="442"/>
      <c r="CG6" s="442"/>
      <c r="CH6" s="442"/>
      <c r="CI6" s="442"/>
      <c r="CJ6" s="442"/>
      <c r="CK6" s="442"/>
      <c r="CL6" s="442"/>
      <c r="CM6" s="442"/>
      <c r="CN6" s="442"/>
      <c r="CO6" s="442"/>
      <c r="CP6" s="442"/>
      <c r="CQ6" s="442"/>
      <c r="CR6" s="442"/>
      <c r="CS6" s="443"/>
      <c r="CT6" s="444">
        <v>82.4</v>
      </c>
      <c r="CU6" s="445"/>
      <c r="CV6" s="445"/>
      <c r="CW6" s="445"/>
      <c r="CX6" s="445"/>
      <c r="CY6" s="445"/>
      <c r="CZ6" s="445"/>
      <c r="DA6" s="446"/>
      <c r="DB6" s="444">
        <v>82.5</v>
      </c>
      <c r="DC6" s="445"/>
      <c r="DD6" s="445"/>
      <c r="DE6" s="445"/>
      <c r="DF6" s="445"/>
      <c r="DG6" s="445"/>
      <c r="DH6" s="445"/>
      <c r="DI6" s="446"/>
    </row>
    <row r="7" spans="1:119" ht="18.75" customHeight="1">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24"/>
      <c r="AD7" s="425"/>
      <c r="AE7" s="425"/>
      <c r="AF7" s="425"/>
      <c r="AG7" s="425"/>
      <c r="AH7" s="425"/>
      <c r="AI7" s="425"/>
      <c r="AJ7" s="425"/>
      <c r="AK7" s="425"/>
      <c r="AL7" s="426"/>
      <c r="AM7" s="430" t="s">
        <v>106</v>
      </c>
      <c r="AN7" s="431"/>
      <c r="AO7" s="431"/>
      <c r="AP7" s="431"/>
      <c r="AQ7" s="431"/>
      <c r="AR7" s="431"/>
      <c r="AS7" s="431"/>
      <c r="AT7" s="432"/>
      <c r="AU7" s="433" t="s">
        <v>107</v>
      </c>
      <c r="AV7" s="434"/>
      <c r="AW7" s="434"/>
      <c r="AX7" s="434"/>
      <c r="AY7" s="435" t="s">
        <v>108</v>
      </c>
      <c r="AZ7" s="436"/>
      <c r="BA7" s="436"/>
      <c r="BB7" s="436"/>
      <c r="BC7" s="436"/>
      <c r="BD7" s="436"/>
      <c r="BE7" s="436"/>
      <c r="BF7" s="436"/>
      <c r="BG7" s="436"/>
      <c r="BH7" s="436"/>
      <c r="BI7" s="436"/>
      <c r="BJ7" s="436"/>
      <c r="BK7" s="436"/>
      <c r="BL7" s="436"/>
      <c r="BM7" s="437"/>
      <c r="BN7" s="438">
        <v>10687</v>
      </c>
      <c r="BO7" s="439"/>
      <c r="BP7" s="439"/>
      <c r="BQ7" s="439"/>
      <c r="BR7" s="439"/>
      <c r="BS7" s="439"/>
      <c r="BT7" s="439"/>
      <c r="BU7" s="440"/>
      <c r="BV7" s="438">
        <v>12889</v>
      </c>
      <c r="BW7" s="439"/>
      <c r="BX7" s="439"/>
      <c r="BY7" s="439"/>
      <c r="BZ7" s="439"/>
      <c r="CA7" s="439"/>
      <c r="CB7" s="439"/>
      <c r="CC7" s="440"/>
      <c r="CD7" s="441" t="s">
        <v>109</v>
      </c>
      <c r="CE7" s="442"/>
      <c r="CF7" s="442"/>
      <c r="CG7" s="442"/>
      <c r="CH7" s="442"/>
      <c r="CI7" s="442"/>
      <c r="CJ7" s="442"/>
      <c r="CK7" s="442"/>
      <c r="CL7" s="442"/>
      <c r="CM7" s="442"/>
      <c r="CN7" s="442"/>
      <c r="CO7" s="442"/>
      <c r="CP7" s="442"/>
      <c r="CQ7" s="442"/>
      <c r="CR7" s="442"/>
      <c r="CS7" s="443"/>
      <c r="CT7" s="438">
        <v>2463728</v>
      </c>
      <c r="CU7" s="439"/>
      <c r="CV7" s="439"/>
      <c r="CW7" s="439"/>
      <c r="CX7" s="439"/>
      <c r="CY7" s="439"/>
      <c r="CZ7" s="439"/>
      <c r="DA7" s="440"/>
      <c r="DB7" s="438">
        <v>2537351</v>
      </c>
      <c r="DC7" s="439"/>
      <c r="DD7" s="439"/>
      <c r="DE7" s="439"/>
      <c r="DF7" s="439"/>
      <c r="DG7" s="439"/>
      <c r="DH7" s="439"/>
      <c r="DI7" s="440"/>
    </row>
    <row r="8" spans="1:119" ht="18.75" customHeight="1" thickBot="1">
      <c r="A8" s="181"/>
      <c r="B8" s="410"/>
      <c r="C8" s="411"/>
      <c r="D8" s="411"/>
      <c r="E8" s="412"/>
      <c r="F8" s="412"/>
      <c r="G8" s="412"/>
      <c r="H8" s="412"/>
      <c r="I8" s="412"/>
      <c r="J8" s="412"/>
      <c r="K8" s="412"/>
      <c r="L8" s="412"/>
      <c r="M8" s="412"/>
      <c r="N8" s="412"/>
      <c r="O8" s="412"/>
      <c r="P8" s="412"/>
      <c r="Q8" s="412"/>
      <c r="R8" s="415"/>
      <c r="S8" s="415"/>
      <c r="T8" s="415"/>
      <c r="U8" s="415"/>
      <c r="V8" s="416"/>
      <c r="W8" s="419"/>
      <c r="X8" s="420"/>
      <c r="Y8" s="420"/>
      <c r="Z8" s="420"/>
      <c r="AA8" s="420"/>
      <c r="AB8" s="411"/>
      <c r="AC8" s="427"/>
      <c r="AD8" s="428"/>
      <c r="AE8" s="428"/>
      <c r="AF8" s="428"/>
      <c r="AG8" s="428"/>
      <c r="AH8" s="428"/>
      <c r="AI8" s="428"/>
      <c r="AJ8" s="428"/>
      <c r="AK8" s="428"/>
      <c r="AL8" s="429"/>
      <c r="AM8" s="430" t="s">
        <v>110</v>
      </c>
      <c r="AN8" s="431"/>
      <c r="AO8" s="431"/>
      <c r="AP8" s="431"/>
      <c r="AQ8" s="431"/>
      <c r="AR8" s="431"/>
      <c r="AS8" s="431"/>
      <c r="AT8" s="432"/>
      <c r="AU8" s="433" t="s">
        <v>95</v>
      </c>
      <c r="AV8" s="434"/>
      <c r="AW8" s="434"/>
      <c r="AX8" s="434"/>
      <c r="AY8" s="435" t="s">
        <v>111</v>
      </c>
      <c r="AZ8" s="436"/>
      <c r="BA8" s="436"/>
      <c r="BB8" s="436"/>
      <c r="BC8" s="436"/>
      <c r="BD8" s="436"/>
      <c r="BE8" s="436"/>
      <c r="BF8" s="436"/>
      <c r="BG8" s="436"/>
      <c r="BH8" s="436"/>
      <c r="BI8" s="436"/>
      <c r="BJ8" s="436"/>
      <c r="BK8" s="436"/>
      <c r="BL8" s="436"/>
      <c r="BM8" s="437"/>
      <c r="BN8" s="438">
        <v>231270</v>
      </c>
      <c r="BO8" s="439"/>
      <c r="BP8" s="439"/>
      <c r="BQ8" s="439"/>
      <c r="BR8" s="439"/>
      <c r="BS8" s="439"/>
      <c r="BT8" s="439"/>
      <c r="BU8" s="440"/>
      <c r="BV8" s="438">
        <v>210321</v>
      </c>
      <c r="BW8" s="439"/>
      <c r="BX8" s="439"/>
      <c r="BY8" s="439"/>
      <c r="BZ8" s="439"/>
      <c r="CA8" s="439"/>
      <c r="CB8" s="439"/>
      <c r="CC8" s="440"/>
      <c r="CD8" s="441" t="s">
        <v>112</v>
      </c>
      <c r="CE8" s="442"/>
      <c r="CF8" s="442"/>
      <c r="CG8" s="442"/>
      <c r="CH8" s="442"/>
      <c r="CI8" s="442"/>
      <c r="CJ8" s="442"/>
      <c r="CK8" s="442"/>
      <c r="CL8" s="442"/>
      <c r="CM8" s="442"/>
      <c r="CN8" s="442"/>
      <c r="CO8" s="442"/>
      <c r="CP8" s="442"/>
      <c r="CQ8" s="442"/>
      <c r="CR8" s="442"/>
      <c r="CS8" s="443"/>
      <c r="CT8" s="447">
        <v>0.52</v>
      </c>
      <c r="CU8" s="448"/>
      <c r="CV8" s="448"/>
      <c r="CW8" s="448"/>
      <c r="CX8" s="448"/>
      <c r="CY8" s="448"/>
      <c r="CZ8" s="448"/>
      <c r="DA8" s="449"/>
      <c r="DB8" s="447">
        <v>0.56000000000000005</v>
      </c>
      <c r="DC8" s="448"/>
      <c r="DD8" s="448"/>
      <c r="DE8" s="448"/>
      <c r="DF8" s="448"/>
      <c r="DG8" s="448"/>
      <c r="DH8" s="448"/>
      <c r="DI8" s="449"/>
    </row>
    <row r="9" spans="1:119" ht="18.75" customHeight="1" thickBot="1">
      <c r="A9" s="181"/>
      <c r="B9" s="401" t="s">
        <v>113</v>
      </c>
      <c r="C9" s="402"/>
      <c r="D9" s="402"/>
      <c r="E9" s="402"/>
      <c r="F9" s="402"/>
      <c r="G9" s="402"/>
      <c r="H9" s="402"/>
      <c r="I9" s="402"/>
      <c r="J9" s="402"/>
      <c r="K9" s="450"/>
      <c r="L9" s="451" t="s">
        <v>114</v>
      </c>
      <c r="M9" s="452"/>
      <c r="N9" s="452"/>
      <c r="O9" s="452"/>
      <c r="P9" s="452"/>
      <c r="Q9" s="453"/>
      <c r="R9" s="454">
        <v>8071</v>
      </c>
      <c r="S9" s="455"/>
      <c r="T9" s="455"/>
      <c r="U9" s="455"/>
      <c r="V9" s="456"/>
      <c r="W9" s="364" t="s">
        <v>115</v>
      </c>
      <c r="X9" s="365"/>
      <c r="Y9" s="365"/>
      <c r="Z9" s="365"/>
      <c r="AA9" s="365"/>
      <c r="AB9" s="365"/>
      <c r="AC9" s="365"/>
      <c r="AD9" s="365"/>
      <c r="AE9" s="365"/>
      <c r="AF9" s="365"/>
      <c r="AG9" s="365"/>
      <c r="AH9" s="365"/>
      <c r="AI9" s="365"/>
      <c r="AJ9" s="365"/>
      <c r="AK9" s="365"/>
      <c r="AL9" s="366"/>
      <c r="AM9" s="430" t="s">
        <v>116</v>
      </c>
      <c r="AN9" s="431"/>
      <c r="AO9" s="431"/>
      <c r="AP9" s="431"/>
      <c r="AQ9" s="431"/>
      <c r="AR9" s="431"/>
      <c r="AS9" s="431"/>
      <c r="AT9" s="432"/>
      <c r="AU9" s="433" t="s">
        <v>117</v>
      </c>
      <c r="AV9" s="434"/>
      <c r="AW9" s="434"/>
      <c r="AX9" s="434"/>
      <c r="AY9" s="435" t="s">
        <v>118</v>
      </c>
      <c r="AZ9" s="436"/>
      <c r="BA9" s="436"/>
      <c r="BB9" s="436"/>
      <c r="BC9" s="436"/>
      <c r="BD9" s="436"/>
      <c r="BE9" s="436"/>
      <c r="BF9" s="436"/>
      <c r="BG9" s="436"/>
      <c r="BH9" s="436"/>
      <c r="BI9" s="436"/>
      <c r="BJ9" s="436"/>
      <c r="BK9" s="436"/>
      <c r="BL9" s="436"/>
      <c r="BM9" s="437"/>
      <c r="BN9" s="438">
        <v>20949</v>
      </c>
      <c r="BO9" s="439"/>
      <c r="BP9" s="439"/>
      <c r="BQ9" s="439"/>
      <c r="BR9" s="439"/>
      <c r="BS9" s="439"/>
      <c r="BT9" s="439"/>
      <c r="BU9" s="440"/>
      <c r="BV9" s="438">
        <v>13035</v>
      </c>
      <c r="BW9" s="439"/>
      <c r="BX9" s="439"/>
      <c r="BY9" s="439"/>
      <c r="BZ9" s="439"/>
      <c r="CA9" s="439"/>
      <c r="CB9" s="439"/>
      <c r="CC9" s="440"/>
      <c r="CD9" s="441" t="s">
        <v>119</v>
      </c>
      <c r="CE9" s="442"/>
      <c r="CF9" s="442"/>
      <c r="CG9" s="442"/>
      <c r="CH9" s="442"/>
      <c r="CI9" s="442"/>
      <c r="CJ9" s="442"/>
      <c r="CK9" s="442"/>
      <c r="CL9" s="442"/>
      <c r="CM9" s="442"/>
      <c r="CN9" s="442"/>
      <c r="CO9" s="442"/>
      <c r="CP9" s="442"/>
      <c r="CQ9" s="442"/>
      <c r="CR9" s="442"/>
      <c r="CS9" s="443"/>
      <c r="CT9" s="404">
        <v>8.6999999999999993</v>
      </c>
      <c r="CU9" s="405"/>
      <c r="CV9" s="405"/>
      <c r="CW9" s="405"/>
      <c r="CX9" s="405"/>
      <c r="CY9" s="405"/>
      <c r="CZ9" s="405"/>
      <c r="DA9" s="406"/>
      <c r="DB9" s="404">
        <v>8.6</v>
      </c>
      <c r="DC9" s="405"/>
      <c r="DD9" s="405"/>
      <c r="DE9" s="405"/>
      <c r="DF9" s="405"/>
      <c r="DG9" s="405"/>
      <c r="DH9" s="405"/>
      <c r="DI9" s="406"/>
    </row>
    <row r="10" spans="1:119" ht="18.75" customHeight="1" thickBot="1">
      <c r="A10" s="181"/>
      <c r="B10" s="401"/>
      <c r="C10" s="402"/>
      <c r="D10" s="402"/>
      <c r="E10" s="402"/>
      <c r="F10" s="402"/>
      <c r="G10" s="402"/>
      <c r="H10" s="402"/>
      <c r="I10" s="402"/>
      <c r="J10" s="402"/>
      <c r="K10" s="450"/>
      <c r="L10" s="457" t="s">
        <v>120</v>
      </c>
      <c r="M10" s="431"/>
      <c r="N10" s="431"/>
      <c r="O10" s="431"/>
      <c r="P10" s="431"/>
      <c r="Q10" s="432"/>
      <c r="R10" s="458">
        <v>8202</v>
      </c>
      <c r="S10" s="459"/>
      <c r="T10" s="459"/>
      <c r="U10" s="459"/>
      <c r="V10" s="460"/>
      <c r="W10" s="395"/>
      <c r="X10" s="396"/>
      <c r="Y10" s="396"/>
      <c r="Z10" s="396"/>
      <c r="AA10" s="396"/>
      <c r="AB10" s="396"/>
      <c r="AC10" s="396"/>
      <c r="AD10" s="396"/>
      <c r="AE10" s="396"/>
      <c r="AF10" s="396"/>
      <c r="AG10" s="396"/>
      <c r="AH10" s="396"/>
      <c r="AI10" s="396"/>
      <c r="AJ10" s="396"/>
      <c r="AK10" s="396"/>
      <c r="AL10" s="399"/>
      <c r="AM10" s="430" t="s">
        <v>121</v>
      </c>
      <c r="AN10" s="431"/>
      <c r="AO10" s="431"/>
      <c r="AP10" s="431"/>
      <c r="AQ10" s="431"/>
      <c r="AR10" s="431"/>
      <c r="AS10" s="431"/>
      <c r="AT10" s="432"/>
      <c r="AU10" s="433" t="s">
        <v>122</v>
      </c>
      <c r="AV10" s="434"/>
      <c r="AW10" s="434"/>
      <c r="AX10" s="434"/>
      <c r="AY10" s="435" t="s">
        <v>123</v>
      </c>
      <c r="AZ10" s="436"/>
      <c r="BA10" s="436"/>
      <c r="BB10" s="436"/>
      <c r="BC10" s="436"/>
      <c r="BD10" s="436"/>
      <c r="BE10" s="436"/>
      <c r="BF10" s="436"/>
      <c r="BG10" s="436"/>
      <c r="BH10" s="436"/>
      <c r="BI10" s="436"/>
      <c r="BJ10" s="436"/>
      <c r="BK10" s="436"/>
      <c r="BL10" s="436"/>
      <c r="BM10" s="437"/>
      <c r="BN10" s="438">
        <v>126942</v>
      </c>
      <c r="BO10" s="439"/>
      <c r="BP10" s="439"/>
      <c r="BQ10" s="439"/>
      <c r="BR10" s="439"/>
      <c r="BS10" s="439"/>
      <c r="BT10" s="439"/>
      <c r="BU10" s="440"/>
      <c r="BV10" s="438">
        <v>176579</v>
      </c>
      <c r="BW10" s="439"/>
      <c r="BX10" s="439"/>
      <c r="BY10" s="439"/>
      <c r="BZ10" s="439"/>
      <c r="CA10" s="439"/>
      <c r="CB10" s="439"/>
      <c r="CC10" s="440"/>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c r="A11" s="181"/>
      <c r="B11" s="401"/>
      <c r="C11" s="402"/>
      <c r="D11" s="402"/>
      <c r="E11" s="402"/>
      <c r="F11" s="402"/>
      <c r="G11" s="402"/>
      <c r="H11" s="402"/>
      <c r="I11" s="402"/>
      <c r="J11" s="402"/>
      <c r="K11" s="450"/>
      <c r="L11" s="461" t="s">
        <v>125</v>
      </c>
      <c r="M11" s="462"/>
      <c r="N11" s="462"/>
      <c r="O11" s="462"/>
      <c r="P11" s="462"/>
      <c r="Q11" s="463"/>
      <c r="R11" s="464" t="s">
        <v>126</v>
      </c>
      <c r="S11" s="465"/>
      <c r="T11" s="465"/>
      <c r="U11" s="465"/>
      <c r="V11" s="466"/>
      <c r="W11" s="395"/>
      <c r="X11" s="396"/>
      <c r="Y11" s="396"/>
      <c r="Z11" s="396"/>
      <c r="AA11" s="396"/>
      <c r="AB11" s="396"/>
      <c r="AC11" s="396"/>
      <c r="AD11" s="396"/>
      <c r="AE11" s="396"/>
      <c r="AF11" s="396"/>
      <c r="AG11" s="396"/>
      <c r="AH11" s="396"/>
      <c r="AI11" s="396"/>
      <c r="AJ11" s="396"/>
      <c r="AK11" s="396"/>
      <c r="AL11" s="399"/>
      <c r="AM11" s="430" t="s">
        <v>127</v>
      </c>
      <c r="AN11" s="431"/>
      <c r="AO11" s="431"/>
      <c r="AP11" s="431"/>
      <c r="AQ11" s="431"/>
      <c r="AR11" s="431"/>
      <c r="AS11" s="431"/>
      <c r="AT11" s="432"/>
      <c r="AU11" s="433" t="s">
        <v>122</v>
      </c>
      <c r="AV11" s="434"/>
      <c r="AW11" s="434"/>
      <c r="AX11" s="434"/>
      <c r="AY11" s="435" t="s">
        <v>128</v>
      </c>
      <c r="AZ11" s="436"/>
      <c r="BA11" s="436"/>
      <c r="BB11" s="436"/>
      <c r="BC11" s="436"/>
      <c r="BD11" s="436"/>
      <c r="BE11" s="436"/>
      <c r="BF11" s="436"/>
      <c r="BG11" s="436"/>
      <c r="BH11" s="436"/>
      <c r="BI11" s="436"/>
      <c r="BJ11" s="436"/>
      <c r="BK11" s="436"/>
      <c r="BL11" s="436"/>
      <c r="BM11" s="437"/>
      <c r="BN11" s="438">
        <v>0</v>
      </c>
      <c r="BO11" s="439"/>
      <c r="BP11" s="439"/>
      <c r="BQ11" s="439"/>
      <c r="BR11" s="439"/>
      <c r="BS11" s="439"/>
      <c r="BT11" s="439"/>
      <c r="BU11" s="440"/>
      <c r="BV11" s="438">
        <v>0</v>
      </c>
      <c r="BW11" s="439"/>
      <c r="BX11" s="439"/>
      <c r="BY11" s="439"/>
      <c r="BZ11" s="439"/>
      <c r="CA11" s="439"/>
      <c r="CB11" s="439"/>
      <c r="CC11" s="440"/>
      <c r="CD11" s="441" t="s">
        <v>129</v>
      </c>
      <c r="CE11" s="442"/>
      <c r="CF11" s="442"/>
      <c r="CG11" s="442"/>
      <c r="CH11" s="442"/>
      <c r="CI11" s="442"/>
      <c r="CJ11" s="442"/>
      <c r="CK11" s="442"/>
      <c r="CL11" s="442"/>
      <c r="CM11" s="442"/>
      <c r="CN11" s="442"/>
      <c r="CO11" s="442"/>
      <c r="CP11" s="442"/>
      <c r="CQ11" s="442"/>
      <c r="CR11" s="442"/>
      <c r="CS11" s="443"/>
      <c r="CT11" s="447" t="s">
        <v>130</v>
      </c>
      <c r="CU11" s="448"/>
      <c r="CV11" s="448"/>
      <c r="CW11" s="448"/>
      <c r="CX11" s="448"/>
      <c r="CY11" s="448"/>
      <c r="CZ11" s="448"/>
      <c r="DA11" s="449"/>
      <c r="DB11" s="447" t="s">
        <v>131</v>
      </c>
      <c r="DC11" s="448"/>
      <c r="DD11" s="448"/>
      <c r="DE11" s="448"/>
      <c r="DF11" s="448"/>
      <c r="DG11" s="448"/>
      <c r="DH11" s="448"/>
      <c r="DI11" s="449"/>
    </row>
    <row r="12" spans="1:119" ht="18.75" customHeight="1">
      <c r="A12" s="181"/>
      <c r="B12" s="467" t="s">
        <v>132</v>
      </c>
      <c r="C12" s="468"/>
      <c r="D12" s="468"/>
      <c r="E12" s="468"/>
      <c r="F12" s="468"/>
      <c r="G12" s="468"/>
      <c r="H12" s="468"/>
      <c r="I12" s="468"/>
      <c r="J12" s="468"/>
      <c r="K12" s="469"/>
      <c r="L12" s="476" t="s">
        <v>133</v>
      </c>
      <c r="M12" s="477"/>
      <c r="N12" s="477"/>
      <c r="O12" s="477"/>
      <c r="P12" s="477"/>
      <c r="Q12" s="478"/>
      <c r="R12" s="479">
        <v>8084</v>
      </c>
      <c r="S12" s="480"/>
      <c r="T12" s="480"/>
      <c r="U12" s="480"/>
      <c r="V12" s="481"/>
      <c r="W12" s="482" t="s">
        <v>1</v>
      </c>
      <c r="X12" s="434"/>
      <c r="Y12" s="434"/>
      <c r="Z12" s="434"/>
      <c r="AA12" s="434"/>
      <c r="AB12" s="483"/>
      <c r="AC12" s="484" t="s">
        <v>134</v>
      </c>
      <c r="AD12" s="485"/>
      <c r="AE12" s="485"/>
      <c r="AF12" s="485"/>
      <c r="AG12" s="486"/>
      <c r="AH12" s="484" t="s">
        <v>135</v>
      </c>
      <c r="AI12" s="485"/>
      <c r="AJ12" s="485"/>
      <c r="AK12" s="485"/>
      <c r="AL12" s="487"/>
      <c r="AM12" s="430" t="s">
        <v>136</v>
      </c>
      <c r="AN12" s="431"/>
      <c r="AO12" s="431"/>
      <c r="AP12" s="431"/>
      <c r="AQ12" s="431"/>
      <c r="AR12" s="431"/>
      <c r="AS12" s="431"/>
      <c r="AT12" s="432"/>
      <c r="AU12" s="433" t="s">
        <v>137</v>
      </c>
      <c r="AV12" s="434"/>
      <c r="AW12" s="434"/>
      <c r="AX12" s="434"/>
      <c r="AY12" s="435" t="s">
        <v>138</v>
      </c>
      <c r="AZ12" s="436"/>
      <c r="BA12" s="436"/>
      <c r="BB12" s="436"/>
      <c r="BC12" s="436"/>
      <c r="BD12" s="436"/>
      <c r="BE12" s="436"/>
      <c r="BF12" s="436"/>
      <c r="BG12" s="436"/>
      <c r="BH12" s="436"/>
      <c r="BI12" s="436"/>
      <c r="BJ12" s="436"/>
      <c r="BK12" s="436"/>
      <c r="BL12" s="436"/>
      <c r="BM12" s="437"/>
      <c r="BN12" s="438">
        <v>14475</v>
      </c>
      <c r="BO12" s="439"/>
      <c r="BP12" s="439"/>
      <c r="BQ12" s="439"/>
      <c r="BR12" s="439"/>
      <c r="BS12" s="439"/>
      <c r="BT12" s="439"/>
      <c r="BU12" s="440"/>
      <c r="BV12" s="438">
        <v>0</v>
      </c>
      <c r="BW12" s="439"/>
      <c r="BX12" s="439"/>
      <c r="BY12" s="439"/>
      <c r="BZ12" s="439"/>
      <c r="CA12" s="439"/>
      <c r="CB12" s="439"/>
      <c r="CC12" s="440"/>
      <c r="CD12" s="441" t="s">
        <v>139</v>
      </c>
      <c r="CE12" s="442"/>
      <c r="CF12" s="442"/>
      <c r="CG12" s="442"/>
      <c r="CH12" s="442"/>
      <c r="CI12" s="442"/>
      <c r="CJ12" s="442"/>
      <c r="CK12" s="442"/>
      <c r="CL12" s="442"/>
      <c r="CM12" s="442"/>
      <c r="CN12" s="442"/>
      <c r="CO12" s="442"/>
      <c r="CP12" s="442"/>
      <c r="CQ12" s="442"/>
      <c r="CR12" s="442"/>
      <c r="CS12" s="443"/>
      <c r="CT12" s="447" t="s">
        <v>140</v>
      </c>
      <c r="CU12" s="448"/>
      <c r="CV12" s="448"/>
      <c r="CW12" s="448"/>
      <c r="CX12" s="448"/>
      <c r="CY12" s="448"/>
      <c r="CZ12" s="448"/>
      <c r="DA12" s="449"/>
      <c r="DB12" s="447" t="s">
        <v>140</v>
      </c>
      <c r="DC12" s="448"/>
      <c r="DD12" s="448"/>
      <c r="DE12" s="448"/>
      <c r="DF12" s="448"/>
      <c r="DG12" s="448"/>
      <c r="DH12" s="448"/>
      <c r="DI12" s="449"/>
    </row>
    <row r="13" spans="1:119" ht="18.75" customHeight="1">
      <c r="A13" s="181"/>
      <c r="B13" s="470"/>
      <c r="C13" s="471"/>
      <c r="D13" s="471"/>
      <c r="E13" s="471"/>
      <c r="F13" s="471"/>
      <c r="G13" s="471"/>
      <c r="H13" s="471"/>
      <c r="I13" s="471"/>
      <c r="J13" s="471"/>
      <c r="K13" s="472"/>
      <c r="L13" s="190"/>
      <c r="M13" s="498" t="s">
        <v>141</v>
      </c>
      <c r="N13" s="499"/>
      <c r="O13" s="499"/>
      <c r="P13" s="499"/>
      <c r="Q13" s="500"/>
      <c r="R13" s="491">
        <v>7513</v>
      </c>
      <c r="S13" s="492"/>
      <c r="T13" s="492"/>
      <c r="U13" s="492"/>
      <c r="V13" s="493"/>
      <c r="W13" s="417" t="s">
        <v>142</v>
      </c>
      <c r="X13" s="418"/>
      <c r="Y13" s="418"/>
      <c r="Z13" s="418"/>
      <c r="AA13" s="418"/>
      <c r="AB13" s="408"/>
      <c r="AC13" s="458">
        <v>118</v>
      </c>
      <c r="AD13" s="459"/>
      <c r="AE13" s="459"/>
      <c r="AF13" s="459"/>
      <c r="AG13" s="501"/>
      <c r="AH13" s="458">
        <v>127</v>
      </c>
      <c r="AI13" s="459"/>
      <c r="AJ13" s="459"/>
      <c r="AK13" s="459"/>
      <c r="AL13" s="460"/>
      <c r="AM13" s="430" t="s">
        <v>143</v>
      </c>
      <c r="AN13" s="431"/>
      <c r="AO13" s="431"/>
      <c r="AP13" s="431"/>
      <c r="AQ13" s="431"/>
      <c r="AR13" s="431"/>
      <c r="AS13" s="431"/>
      <c r="AT13" s="432"/>
      <c r="AU13" s="433" t="s">
        <v>144</v>
      </c>
      <c r="AV13" s="434"/>
      <c r="AW13" s="434"/>
      <c r="AX13" s="434"/>
      <c r="AY13" s="435" t="s">
        <v>145</v>
      </c>
      <c r="AZ13" s="436"/>
      <c r="BA13" s="436"/>
      <c r="BB13" s="436"/>
      <c r="BC13" s="436"/>
      <c r="BD13" s="436"/>
      <c r="BE13" s="436"/>
      <c r="BF13" s="436"/>
      <c r="BG13" s="436"/>
      <c r="BH13" s="436"/>
      <c r="BI13" s="436"/>
      <c r="BJ13" s="436"/>
      <c r="BK13" s="436"/>
      <c r="BL13" s="436"/>
      <c r="BM13" s="437"/>
      <c r="BN13" s="438">
        <v>133416</v>
      </c>
      <c r="BO13" s="439"/>
      <c r="BP13" s="439"/>
      <c r="BQ13" s="439"/>
      <c r="BR13" s="439"/>
      <c r="BS13" s="439"/>
      <c r="BT13" s="439"/>
      <c r="BU13" s="440"/>
      <c r="BV13" s="438">
        <v>189614</v>
      </c>
      <c r="BW13" s="439"/>
      <c r="BX13" s="439"/>
      <c r="BY13" s="439"/>
      <c r="BZ13" s="439"/>
      <c r="CA13" s="439"/>
      <c r="CB13" s="439"/>
      <c r="CC13" s="440"/>
      <c r="CD13" s="441" t="s">
        <v>146</v>
      </c>
      <c r="CE13" s="442"/>
      <c r="CF13" s="442"/>
      <c r="CG13" s="442"/>
      <c r="CH13" s="442"/>
      <c r="CI13" s="442"/>
      <c r="CJ13" s="442"/>
      <c r="CK13" s="442"/>
      <c r="CL13" s="442"/>
      <c r="CM13" s="442"/>
      <c r="CN13" s="442"/>
      <c r="CO13" s="442"/>
      <c r="CP13" s="442"/>
      <c r="CQ13" s="442"/>
      <c r="CR13" s="442"/>
      <c r="CS13" s="443"/>
      <c r="CT13" s="404">
        <v>4.0999999999999996</v>
      </c>
      <c r="CU13" s="405"/>
      <c r="CV13" s="405"/>
      <c r="CW13" s="405"/>
      <c r="CX13" s="405"/>
      <c r="CY13" s="405"/>
      <c r="CZ13" s="405"/>
      <c r="DA13" s="406"/>
      <c r="DB13" s="404">
        <v>3.7</v>
      </c>
      <c r="DC13" s="405"/>
      <c r="DD13" s="405"/>
      <c r="DE13" s="405"/>
      <c r="DF13" s="405"/>
      <c r="DG13" s="405"/>
      <c r="DH13" s="405"/>
      <c r="DI13" s="406"/>
    </row>
    <row r="14" spans="1:119" ht="18.75" customHeight="1" thickBot="1">
      <c r="A14" s="181"/>
      <c r="B14" s="470"/>
      <c r="C14" s="471"/>
      <c r="D14" s="471"/>
      <c r="E14" s="471"/>
      <c r="F14" s="471"/>
      <c r="G14" s="471"/>
      <c r="H14" s="471"/>
      <c r="I14" s="471"/>
      <c r="J14" s="471"/>
      <c r="K14" s="472"/>
      <c r="L14" s="488" t="s">
        <v>147</v>
      </c>
      <c r="M14" s="489"/>
      <c r="N14" s="489"/>
      <c r="O14" s="489"/>
      <c r="P14" s="489"/>
      <c r="Q14" s="490"/>
      <c r="R14" s="491">
        <v>8023</v>
      </c>
      <c r="S14" s="492"/>
      <c r="T14" s="492"/>
      <c r="U14" s="492"/>
      <c r="V14" s="493"/>
      <c r="W14" s="397"/>
      <c r="X14" s="398"/>
      <c r="Y14" s="398"/>
      <c r="Z14" s="398"/>
      <c r="AA14" s="398"/>
      <c r="AB14" s="387"/>
      <c r="AC14" s="494">
        <v>2.9</v>
      </c>
      <c r="AD14" s="495"/>
      <c r="AE14" s="495"/>
      <c r="AF14" s="495"/>
      <c r="AG14" s="496"/>
      <c r="AH14" s="494">
        <v>3.2</v>
      </c>
      <c r="AI14" s="495"/>
      <c r="AJ14" s="495"/>
      <c r="AK14" s="495"/>
      <c r="AL14" s="497"/>
      <c r="AM14" s="430"/>
      <c r="AN14" s="431"/>
      <c r="AO14" s="431"/>
      <c r="AP14" s="431"/>
      <c r="AQ14" s="431"/>
      <c r="AR14" s="431"/>
      <c r="AS14" s="431"/>
      <c r="AT14" s="432"/>
      <c r="AU14" s="433"/>
      <c r="AV14" s="434"/>
      <c r="AW14" s="434"/>
      <c r="AX14" s="434"/>
      <c r="AY14" s="435"/>
      <c r="AZ14" s="436"/>
      <c r="BA14" s="436"/>
      <c r="BB14" s="436"/>
      <c r="BC14" s="436"/>
      <c r="BD14" s="436"/>
      <c r="BE14" s="436"/>
      <c r="BF14" s="436"/>
      <c r="BG14" s="436"/>
      <c r="BH14" s="436"/>
      <c r="BI14" s="436"/>
      <c r="BJ14" s="436"/>
      <c r="BK14" s="436"/>
      <c r="BL14" s="436"/>
      <c r="BM14" s="437"/>
      <c r="BN14" s="438"/>
      <c r="BO14" s="439"/>
      <c r="BP14" s="439"/>
      <c r="BQ14" s="439"/>
      <c r="BR14" s="439"/>
      <c r="BS14" s="439"/>
      <c r="BT14" s="439"/>
      <c r="BU14" s="440"/>
      <c r="BV14" s="438"/>
      <c r="BW14" s="439"/>
      <c r="BX14" s="439"/>
      <c r="BY14" s="439"/>
      <c r="BZ14" s="439"/>
      <c r="CA14" s="439"/>
      <c r="CB14" s="439"/>
      <c r="CC14" s="440"/>
      <c r="CD14" s="502" t="s">
        <v>148</v>
      </c>
      <c r="CE14" s="503"/>
      <c r="CF14" s="503"/>
      <c r="CG14" s="503"/>
      <c r="CH14" s="503"/>
      <c r="CI14" s="503"/>
      <c r="CJ14" s="503"/>
      <c r="CK14" s="503"/>
      <c r="CL14" s="503"/>
      <c r="CM14" s="503"/>
      <c r="CN14" s="503"/>
      <c r="CO14" s="503"/>
      <c r="CP14" s="503"/>
      <c r="CQ14" s="503"/>
      <c r="CR14" s="503"/>
      <c r="CS14" s="504"/>
      <c r="CT14" s="505" t="s">
        <v>149</v>
      </c>
      <c r="CU14" s="506"/>
      <c r="CV14" s="506"/>
      <c r="CW14" s="506"/>
      <c r="CX14" s="506"/>
      <c r="CY14" s="506"/>
      <c r="CZ14" s="506"/>
      <c r="DA14" s="507"/>
      <c r="DB14" s="505" t="s">
        <v>130</v>
      </c>
      <c r="DC14" s="506"/>
      <c r="DD14" s="506"/>
      <c r="DE14" s="506"/>
      <c r="DF14" s="506"/>
      <c r="DG14" s="506"/>
      <c r="DH14" s="506"/>
      <c r="DI14" s="507"/>
    </row>
    <row r="15" spans="1:119" ht="18.75" customHeight="1">
      <c r="A15" s="181"/>
      <c r="B15" s="470"/>
      <c r="C15" s="471"/>
      <c r="D15" s="471"/>
      <c r="E15" s="471"/>
      <c r="F15" s="471"/>
      <c r="G15" s="471"/>
      <c r="H15" s="471"/>
      <c r="I15" s="471"/>
      <c r="J15" s="471"/>
      <c r="K15" s="472"/>
      <c r="L15" s="190"/>
      <c r="M15" s="498" t="s">
        <v>150</v>
      </c>
      <c r="N15" s="499"/>
      <c r="O15" s="499"/>
      <c r="P15" s="499"/>
      <c r="Q15" s="500"/>
      <c r="R15" s="491">
        <v>7520</v>
      </c>
      <c r="S15" s="492"/>
      <c r="T15" s="492"/>
      <c r="U15" s="492"/>
      <c r="V15" s="493"/>
      <c r="W15" s="417" t="s">
        <v>151</v>
      </c>
      <c r="X15" s="418"/>
      <c r="Y15" s="418"/>
      <c r="Z15" s="418"/>
      <c r="AA15" s="418"/>
      <c r="AB15" s="408"/>
      <c r="AC15" s="458">
        <v>1696</v>
      </c>
      <c r="AD15" s="459"/>
      <c r="AE15" s="459"/>
      <c r="AF15" s="459"/>
      <c r="AG15" s="501"/>
      <c r="AH15" s="458">
        <v>1748</v>
      </c>
      <c r="AI15" s="459"/>
      <c r="AJ15" s="459"/>
      <c r="AK15" s="459"/>
      <c r="AL15" s="460"/>
      <c r="AM15" s="430"/>
      <c r="AN15" s="431"/>
      <c r="AO15" s="431"/>
      <c r="AP15" s="431"/>
      <c r="AQ15" s="431"/>
      <c r="AR15" s="431"/>
      <c r="AS15" s="431"/>
      <c r="AT15" s="432"/>
      <c r="AU15" s="433"/>
      <c r="AV15" s="434"/>
      <c r="AW15" s="434"/>
      <c r="AX15" s="434"/>
      <c r="AY15" s="367" t="s">
        <v>152</v>
      </c>
      <c r="AZ15" s="368"/>
      <c r="BA15" s="368"/>
      <c r="BB15" s="368"/>
      <c r="BC15" s="368"/>
      <c r="BD15" s="368"/>
      <c r="BE15" s="368"/>
      <c r="BF15" s="368"/>
      <c r="BG15" s="368"/>
      <c r="BH15" s="368"/>
      <c r="BI15" s="368"/>
      <c r="BJ15" s="368"/>
      <c r="BK15" s="368"/>
      <c r="BL15" s="368"/>
      <c r="BM15" s="369"/>
      <c r="BN15" s="370">
        <v>1028994</v>
      </c>
      <c r="BO15" s="371"/>
      <c r="BP15" s="371"/>
      <c r="BQ15" s="371"/>
      <c r="BR15" s="371"/>
      <c r="BS15" s="371"/>
      <c r="BT15" s="371"/>
      <c r="BU15" s="372"/>
      <c r="BV15" s="370">
        <v>1048443</v>
      </c>
      <c r="BW15" s="371"/>
      <c r="BX15" s="371"/>
      <c r="BY15" s="371"/>
      <c r="BZ15" s="371"/>
      <c r="CA15" s="371"/>
      <c r="CB15" s="371"/>
      <c r="CC15" s="372"/>
      <c r="CD15" s="508" t="s">
        <v>153</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c r="A16" s="181"/>
      <c r="B16" s="470"/>
      <c r="C16" s="471"/>
      <c r="D16" s="471"/>
      <c r="E16" s="471"/>
      <c r="F16" s="471"/>
      <c r="G16" s="471"/>
      <c r="H16" s="471"/>
      <c r="I16" s="471"/>
      <c r="J16" s="471"/>
      <c r="K16" s="472"/>
      <c r="L16" s="488" t="s">
        <v>154</v>
      </c>
      <c r="M16" s="511"/>
      <c r="N16" s="511"/>
      <c r="O16" s="511"/>
      <c r="P16" s="511"/>
      <c r="Q16" s="512"/>
      <c r="R16" s="513" t="s">
        <v>155</v>
      </c>
      <c r="S16" s="514"/>
      <c r="T16" s="514"/>
      <c r="U16" s="514"/>
      <c r="V16" s="515"/>
      <c r="W16" s="397"/>
      <c r="X16" s="398"/>
      <c r="Y16" s="398"/>
      <c r="Z16" s="398"/>
      <c r="AA16" s="398"/>
      <c r="AB16" s="387"/>
      <c r="AC16" s="494">
        <v>42</v>
      </c>
      <c r="AD16" s="495"/>
      <c r="AE16" s="495"/>
      <c r="AF16" s="495"/>
      <c r="AG16" s="496"/>
      <c r="AH16" s="494">
        <v>44.1</v>
      </c>
      <c r="AI16" s="495"/>
      <c r="AJ16" s="495"/>
      <c r="AK16" s="495"/>
      <c r="AL16" s="497"/>
      <c r="AM16" s="430"/>
      <c r="AN16" s="431"/>
      <c r="AO16" s="431"/>
      <c r="AP16" s="431"/>
      <c r="AQ16" s="431"/>
      <c r="AR16" s="431"/>
      <c r="AS16" s="431"/>
      <c r="AT16" s="432"/>
      <c r="AU16" s="433"/>
      <c r="AV16" s="434"/>
      <c r="AW16" s="434"/>
      <c r="AX16" s="434"/>
      <c r="AY16" s="435" t="s">
        <v>156</v>
      </c>
      <c r="AZ16" s="436"/>
      <c r="BA16" s="436"/>
      <c r="BB16" s="436"/>
      <c r="BC16" s="436"/>
      <c r="BD16" s="436"/>
      <c r="BE16" s="436"/>
      <c r="BF16" s="436"/>
      <c r="BG16" s="436"/>
      <c r="BH16" s="436"/>
      <c r="BI16" s="436"/>
      <c r="BJ16" s="436"/>
      <c r="BK16" s="436"/>
      <c r="BL16" s="436"/>
      <c r="BM16" s="437"/>
      <c r="BN16" s="438">
        <v>2151876</v>
      </c>
      <c r="BO16" s="439"/>
      <c r="BP16" s="439"/>
      <c r="BQ16" s="439"/>
      <c r="BR16" s="439"/>
      <c r="BS16" s="439"/>
      <c r="BT16" s="439"/>
      <c r="BU16" s="440"/>
      <c r="BV16" s="438">
        <v>2084006</v>
      </c>
      <c r="BW16" s="439"/>
      <c r="BX16" s="439"/>
      <c r="BY16" s="439"/>
      <c r="BZ16" s="439"/>
      <c r="CA16" s="439"/>
      <c r="CB16" s="439"/>
      <c r="CC16" s="440"/>
      <c r="CD16" s="194"/>
      <c r="CE16" s="519"/>
      <c r="CF16" s="519"/>
      <c r="CG16" s="519"/>
      <c r="CH16" s="519"/>
      <c r="CI16" s="519"/>
      <c r="CJ16" s="519"/>
      <c r="CK16" s="519"/>
      <c r="CL16" s="519"/>
      <c r="CM16" s="519"/>
      <c r="CN16" s="519"/>
      <c r="CO16" s="519"/>
      <c r="CP16" s="519"/>
      <c r="CQ16" s="519"/>
      <c r="CR16" s="519"/>
      <c r="CS16" s="520"/>
      <c r="CT16" s="404"/>
      <c r="CU16" s="405"/>
      <c r="CV16" s="405"/>
      <c r="CW16" s="405"/>
      <c r="CX16" s="405"/>
      <c r="CY16" s="405"/>
      <c r="CZ16" s="405"/>
      <c r="DA16" s="406"/>
      <c r="DB16" s="404"/>
      <c r="DC16" s="405"/>
      <c r="DD16" s="405"/>
      <c r="DE16" s="405"/>
      <c r="DF16" s="405"/>
      <c r="DG16" s="405"/>
      <c r="DH16" s="405"/>
      <c r="DI16" s="406"/>
    </row>
    <row r="17" spans="1:113" ht="18.75" customHeight="1" thickBot="1">
      <c r="A17" s="181"/>
      <c r="B17" s="473"/>
      <c r="C17" s="474"/>
      <c r="D17" s="474"/>
      <c r="E17" s="474"/>
      <c r="F17" s="474"/>
      <c r="G17" s="474"/>
      <c r="H17" s="474"/>
      <c r="I17" s="474"/>
      <c r="J17" s="474"/>
      <c r="K17" s="475"/>
      <c r="L17" s="195"/>
      <c r="M17" s="516" t="s">
        <v>157</v>
      </c>
      <c r="N17" s="517"/>
      <c r="O17" s="517"/>
      <c r="P17" s="517"/>
      <c r="Q17" s="518"/>
      <c r="R17" s="513" t="s">
        <v>158</v>
      </c>
      <c r="S17" s="514"/>
      <c r="T17" s="514"/>
      <c r="U17" s="514"/>
      <c r="V17" s="515"/>
      <c r="W17" s="417" t="s">
        <v>159</v>
      </c>
      <c r="X17" s="418"/>
      <c r="Y17" s="418"/>
      <c r="Z17" s="418"/>
      <c r="AA17" s="418"/>
      <c r="AB17" s="408"/>
      <c r="AC17" s="458">
        <v>2222</v>
      </c>
      <c r="AD17" s="459"/>
      <c r="AE17" s="459"/>
      <c r="AF17" s="459"/>
      <c r="AG17" s="501"/>
      <c r="AH17" s="458">
        <v>2092</v>
      </c>
      <c r="AI17" s="459"/>
      <c r="AJ17" s="459"/>
      <c r="AK17" s="459"/>
      <c r="AL17" s="460"/>
      <c r="AM17" s="430"/>
      <c r="AN17" s="431"/>
      <c r="AO17" s="431"/>
      <c r="AP17" s="431"/>
      <c r="AQ17" s="431"/>
      <c r="AR17" s="431"/>
      <c r="AS17" s="431"/>
      <c r="AT17" s="432"/>
      <c r="AU17" s="433"/>
      <c r="AV17" s="434"/>
      <c r="AW17" s="434"/>
      <c r="AX17" s="434"/>
      <c r="AY17" s="435" t="s">
        <v>160</v>
      </c>
      <c r="AZ17" s="436"/>
      <c r="BA17" s="436"/>
      <c r="BB17" s="436"/>
      <c r="BC17" s="436"/>
      <c r="BD17" s="436"/>
      <c r="BE17" s="436"/>
      <c r="BF17" s="436"/>
      <c r="BG17" s="436"/>
      <c r="BH17" s="436"/>
      <c r="BI17" s="436"/>
      <c r="BJ17" s="436"/>
      <c r="BK17" s="436"/>
      <c r="BL17" s="436"/>
      <c r="BM17" s="437"/>
      <c r="BN17" s="438">
        <v>1286777</v>
      </c>
      <c r="BO17" s="439"/>
      <c r="BP17" s="439"/>
      <c r="BQ17" s="439"/>
      <c r="BR17" s="439"/>
      <c r="BS17" s="439"/>
      <c r="BT17" s="439"/>
      <c r="BU17" s="440"/>
      <c r="BV17" s="438">
        <v>1314780</v>
      </c>
      <c r="BW17" s="439"/>
      <c r="BX17" s="439"/>
      <c r="BY17" s="439"/>
      <c r="BZ17" s="439"/>
      <c r="CA17" s="439"/>
      <c r="CB17" s="439"/>
      <c r="CC17" s="440"/>
      <c r="CD17" s="194"/>
      <c r="CE17" s="519"/>
      <c r="CF17" s="519"/>
      <c r="CG17" s="519"/>
      <c r="CH17" s="519"/>
      <c r="CI17" s="519"/>
      <c r="CJ17" s="519"/>
      <c r="CK17" s="519"/>
      <c r="CL17" s="519"/>
      <c r="CM17" s="519"/>
      <c r="CN17" s="519"/>
      <c r="CO17" s="519"/>
      <c r="CP17" s="519"/>
      <c r="CQ17" s="519"/>
      <c r="CR17" s="519"/>
      <c r="CS17" s="520"/>
      <c r="CT17" s="404"/>
      <c r="CU17" s="405"/>
      <c r="CV17" s="405"/>
      <c r="CW17" s="405"/>
      <c r="CX17" s="405"/>
      <c r="CY17" s="405"/>
      <c r="CZ17" s="405"/>
      <c r="DA17" s="406"/>
      <c r="DB17" s="404"/>
      <c r="DC17" s="405"/>
      <c r="DD17" s="405"/>
      <c r="DE17" s="405"/>
      <c r="DF17" s="405"/>
      <c r="DG17" s="405"/>
      <c r="DH17" s="405"/>
      <c r="DI17" s="406"/>
    </row>
    <row r="18" spans="1:113" ht="18.75" customHeight="1" thickBot="1">
      <c r="A18" s="181"/>
      <c r="B18" s="521" t="s">
        <v>161</v>
      </c>
      <c r="C18" s="450"/>
      <c r="D18" s="450"/>
      <c r="E18" s="522"/>
      <c r="F18" s="522"/>
      <c r="G18" s="522"/>
      <c r="H18" s="522"/>
      <c r="I18" s="522"/>
      <c r="J18" s="522"/>
      <c r="K18" s="522"/>
      <c r="L18" s="523">
        <v>12.87</v>
      </c>
      <c r="M18" s="523"/>
      <c r="N18" s="523"/>
      <c r="O18" s="523"/>
      <c r="P18" s="523"/>
      <c r="Q18" s="523"/>
      <c r="R18" s="524"/>
      <c r="S18" s="524"/>
      <c r="T18" s="524"/>
      <c r="U18" s="524"/>
      <c r="V18" s="525"/>
      <c r="W18" s="419"/>
      <c r="X18" s="420"/>
      <c r="Y18" s="420"/>
      <c r="Z18" s="420"/>
      <c r="AA18" s="420"/>
      <c r="AB18" s="411"/>
      <c r="AC18" s="526">
        <v>55.1</v>
      </c>
      <c r="AD18" s="527"/>
      <c r="AE18" s="527"/>
      <c r="AF18" s="527"/>
      <c r="AG18" s="528"/>
      <c r="AH18" s="526">
        <v>52.7</v>
      </c>
      <c r="AI18" s="527"/>
      <c r="AJ18" s="527"/>
      <c r="AK18" s="527"/>
      <c r="AL18" s="529"/>
      <c r="AM18" s="430"/>
      <c r="AN18" s="431"/>
      <c r="AO18" s="431"/>
      <c r="AP18" s="431"/>
      <c r="AQ18" s="431"/>
      <c r="AR18" s="431"/>
      <c r="AS18" s="431"/>
      <c r="AT18" s="432"/>
      <c r="AU18" s="433"/>
      <c r="AV18" s="434"/>
      <c r="AW18" s="434"/>
      <c r="AX18" s="434"/>
      <c r="AY18" s="435" t="s">
        <v>162</v>
      </c>
      <c r="AZ18" s="436"/>
      <c r="BA18" s="436"/>
      <c r="BB18" s="436"/>
      <c r="BC18" s="436"/>
      <c r="BD18" s="436"/>
      <c r="BE18" s="436"/>
      <c r="BF18" s="436"/>
      <c r="BG18" s="436"/>
      <c r="BH18" s="436"/>
      <c r="BI18" s="436"/>
      <c r="BJ18" s="436"/>
      <c r="BK18" s="436"/>
      <c r="BL18" s="436"/>
      <c r="BM18" s="437"/>
      <c r="BN18" s="438">
        <v>2025086</v>
      </c>
      <c r="BO18" s="439"/>
      <c r="BP18" s="439"/>
      <c r="BQ18" s="439"/>
      <c r="BR18" s="439"/>
      <c r="BS18" s="439"/>
      <c r="BT18" s="439"/>
      <c r="BU18" s="440"/>
      <c r="BV18" s="438">
        <v>1989655</v>
      </c>
      <c r="BW18" s="439"/>
      <c r="BX18" s="439"/>
      <c r="BY18" s="439"/>
      <c r="BZ18" s="439"/>
      <c r="CA18" s="439"/>
      <c r="CB18" s="439"/>
      <c r="CC18" s="440"/>
      <c r="CD18" s="194"/>
      <c r="CE18" s="519"/>
      <c r="CF18" s="519"/>
      <c r="CG18" s="519"/>
      <c r="CH18" s="519"/>
      <c r="CI18" s="519"/>
      <c r="CJ18" s="519"/>
      <c r="CK18" s="519"/>
      <c r="CL18" s="519"/>
      <c r="CM18" s="519"/>
      <c r="CN18" s="519"/>
      <c r="CO18" s="519"/>
      <c r="CP18" s="519"/>
      <c r="CQ18" s="519"/>
      <c r="CR18" s="519"/>
      <c r="CS18" s="520"/>
      <c r="CT18" s="404"/>
      <c r="CU18" s="405"/>
      <c r="CV18" s="405"/>
      <c r="CW18" s="405"/>
      <c r="CX18" s="405"/>
      <c r="CY18" s="405"/>
      <c r="CZ18" s="405"/>
      <c r="DA18" s="406"/>
      <c r="DB18" s="404"/>
      <c r="DC18" s="405"/>
      <c r="DD18" s="405"/>
      <c r="DE18" s="405"/>
      <c r="DF18" s="405"/>
      <c r="DG18" s="405"/>
      <c r="DH18" s="405"/>
      <c r="DI18" s="406"/>
    </row>
    <row r="19" spans="1:113" ht="18.75" customHeight="1" thickBot="1">
      <c r="A19" s="181"/>
      <c r="B19" s="521" t="s">
        <v>163</v>
      </c>
      <c r="C19" s="450"/>
      <c r="D19" s="450"/>
      <c r="E19" s="522"/>
      <c r="F19" s="522"/>
      <c r="G19" s="522"/>
      <c r="H19" s="522"/>
      <c r="I19" s="522"/>
      <c r="J19" s="522"/>
      <c r="K19" s="522"/>
      <c r="L19" s="530">
        <v>627</v>
      </c>
      <c r="M19" s="530"/>
      <c r="N19" s="530"/>
      <c r="O19" s="530"/>
      <c r="P19" s="530"/>
      <c r="Q19" s="530"/>
      <c r="R19" s="531"/>
      <c r="S19" s="531"/>
      <c r="T19" s="531"/>
      <c r="U19" s="531"/>
      <c r="V19" s="532"/>
      <c r="W19" s="364"/>
      <c r="X19" s="365"/>
      <c r="Y19" s="365"/>
      <c r="Z19" s="365"/>
      <c r="AA19" s="365"/>
      <c r="AB19" s="365"/>
      <c r="AC19" s="539"/>
      <c r="AD19" s="539"/>
      <c r="AE19" s="539"/>
      <c r="AF19" s="539"/>
      <c r="AG19" s="539"/>
      <c r="AH19" s="539"/>
      <c r="AI19" s="539"/>
      <c r="AJ19" s="539"/>
      <c r="AK19" s="539"/>
      <c r="AL19" s="540"/>
      <c r="AM19" s="430"/>
      <c r="AN19" s="431"/>
      <c r="AO19" s="431"/>
      <c r="AP19" s="431"/>
      <c r="AQ19" s="431"/>
      <c r="AR19" s="431"/>
      <c r="AS19" s="431"/>
      <c r="AT19" s="432"/>
      <c r="AU19" s="433"/>
      <c r="AV19" s="434"/>
      <c r="AW19" s="434"/>
      <c r="AX19" s="434"/>
      <c r="AY19" s="435" t="s">
        <v>164</v>
      </c>
      <c r="AZ19" s="436"/>
      <c r="BA19" s="436"/>
      <c r="BB19" s="436"/>
      <c r="BC19" s="436"/>
      <c r="BD19" s="436"/>
      <c r="BE19" s="436"/>
      <c r="BF19" s="436"/>
      <c r="BG19" s="436"/>
      <c r="BH19" s="436"/>
      <c r="BI19" s="436"/>
      <c r="BJ19" s="436"/>
      <c r="BK19" s="436"/>
      <c r="BL19" s="436"/>
      <c r="BM19" s="437"/>
      <c r="BN19" s="438">
        <v>2836232</v>
      </c>
      <c r="BO19" s="439"/>
      <c r="BP19" s="439"/>
      <c r="BQ19" s="439"/>
      <c r="BR19" s="439"/>
      <c r="BS19" s="439"/>
      <c r="BT19" s="439"/>
      <c r="BU19" s="440"/>
      <c r="BV19" s="438">
        <v>2988341</v>
      </c>
      <c r="BW19" s="439"/>
      <c r="BX19" s="439"/>
      <c r="BY19" s="439"/>
      <c r="BZ19" s="439"/>
      <c r="CA19" s="439"/>
      <c r="CB19" s="439"/>
      <c r="CC19" s="440"/>
      <c r="CD19" s="194"/>
      <c r="CE19" s="519"/>
      <c r="CF19" s="519"/>
      <c r="CG19" s="519"/>
      <c r="CH19" s="519"/>
      <c r="CI19" s="519"/>
      <c r="CJ19" s="519"/>
      <c r="CK19" s="519"/>
      <c r="CL19" s="519"/>
      <c r="CM19" s="519"/>
      <c r="CN19" s="519"/>
      <c r="CO19" s="519"/>
      <c r="CP19" s="519"/>
      <c r="CQ19" s="519"/>
      <c r="CR19" s="519"/>
      <c r="CS19" s="520"/>
      <c r="CT19" s="404"/>
      <c r="CU19" s="405"/>
      <c r="CV19" s="405"/>
      <c r="CW19" s="405"/>
      <c r="CX19" s="405"/>
      <c r="CY19" s="405"/>
      <c r="CZ19" s="405"/>
      <c r="DA19" s="406"/>
      <c r="DB19" s="404"/>
      <c r="DC19" s="405"/>
      <c r="DD19" s="405"/>
      <c r="DE19" s="405"/>
      <c r="DF19" s="405"/>
      <c r="DG19" s="405"/>
      <c r="DH19" s="405"/>
      <c r="DI19" s="406"/>
    </row>
    <row r="20" spans="1:113" ht="18.75" customHeight="1" thickBot="1">
      <c r="A20" s="181"/>
      <c r="B20" s="521" t="s">
        <v>165</v>
      </c>
      <c r="C20" s="450"/>
      <c r="D20" s="450"/>
      <c r="E20" s="522"/>
      <c r="F20" s="522"/>
      <c r="G20" s="522"/>
      <c r="H20" s="522"/>
      <c r="I20" s="522"/>
      <c r="J20" s="522"/>
      <c r="K20" s="522"/>
      <c r="L20" s="530">
        <v>3200</v>
      </c>
      <c r="M20" s="530"/>
      <c r="N20" s="530"/>
      <c r="O20" s="530"/>
      <c r="P20" s="530"/>
      <c r="Q20" s="530"/>
      <c r="R20" s="531"/>
      <c r="S20" s="531"/>
      <c r="T20" s="531"/>
      <c r="U20" s="531"/>
      <c r="V20" s="532"/>
      <c r="W20" s="419"/>
      <c r="X20" s="420"/>
      <c r="Y20" s="420"/>
      <c r="Z20" s="420"/>
      <c r="AA20" s="420"/>
      <c r="AB20" s="420"/>
      <c r="AC20" s="533"/>
      <c r="AD20" s="533"/>
      <c r="AE20" s="533"/>
      <c r="AF20" s="533"/>
      <c r="AG20" s="533"/>
      <c r="AH20" s="533"/>
      <c r="AI20" s="533"/>
      <c r="AJ20" s="533"/>
      <c r="AK20" s="533"/>
      <c r="AL20" s="534"/>
      <c r="AM20" s="535"/>
      <c r="AN20" s="462"/>
      <c r="AO20" s="462"/>
      <c r="AP20" s="462"/>
      <c r="AQ20" s="462"/>
      <c r="AR20" s="462"/>
      <c r="AS20" s="462"/>
      <c r="AT20" s="463"/>
      <c r="AU20" s="536"/>
      <c r="AV20" s="537"/>
      <c r="AW20" s="537"/>
      <c r="AX20" s="538"/>
      <c r="AY20" s="435"/>
      <c r="AZ20" s="436"/>
      <c r="BA20" s="436"/>
      <c r="BB20" s="436"/>
      <c r="BC20" s="436"/>
      <c r="BD20" s="436"/>
      <c r="BE20" s="436"/>
      <c r="BF20" s="436"/>
      <c r="BG20" s="436"/>
      <c r="BH20" s="436"/>
      <c r="BI20" s="436"/>
      <c r="BJ20" s="436"/>
      <c r="BK20" s="436"/>
      <c r="BL20" s="436"/>
      <c r="BM20" s="437"/>
      <c r="BN20" s="438"/>
      <c r="BO20" s="439"/>
      <c r="BP20" s="439"/>
      <c r="BQ20" s="439"/>
      <c r="BR20" s="439"/>
      <c r="BS20" s="439"/>
      <c r="BT20" s="439"/>
      <c r="BU20" s="440"/>
      <c r="BV20" s="438"/>
      <c r="BW20" s="439"/>
      <c r="BX20" s="439"/>
      <c r="BY20" s="439"/>
      <c r="BZ20" s="439"/>
      <c r="CA20" s="439"/>
      <c r="CB20" s="439"/>
      <c r="CC20" s="440"/>
      <c r="CD20" s="194"/>
      <c r="CE20" s="519"/>
      <c r="CF20" s="519"/>
      <c r="CG20" s="519"/>
      <c r="CH20" s="519"/>
      <c r="CI20" s="519"/>
      <c r="CJ20" s="519"/>
      <c r="CK20" s="519"/>
      <c r="CL20" s="519"/>
      <c r="CM20" s="519"/>
      <c r="CN20" s="519"/>
      <c r="CO20" s="519"/>
      <c r="CP20" s="519"/>
      <c r="CQ20" s="519"/>
      <c r="CR20" s="519"/>
      <c r="CS20" s="520"/>
      <c r="CT20" s="404"/>
      <c r="CU20" s="405"/>
      <c r="CV20" s="405"/>
      <c r="CW20" s="405"/>
      <c r="CX20" s="405"/>
      <c r="CY20" s="405"/>
      <c r="CZ20" s="405"/>
      <c r="DA20" s="406"/>
      <c r="DB20" s="404"/>
      <c r="DC20" s="405"/>
      <c r="DD20" s="405"/>
      <c r="DE20" s="405"/>
      <c r="DF20" s="405"/>
      <c r="DG20" s="405"/>
      <c r="DH20" s="405"/>
      <c r="DI20" s="406"/>
    </row>
    <row r="21" spans="1:113" ht="18.75" customHeight="1" thickBot="1">
      <c r="A21" s="181"/>
      <c r="B21" s="541" t="s">
        <v>166</v>
      </c>
      <c r="C21" s="542"/>
      <c r="D21" s="542"/>
      <c r="E21" s="542"/>
      <c r="F21" s="542"/>
      <c r="G21" s="542"/>
      <c r="H21" s="542"/>
      <c r="I21" s="542"/>
      <c r="J21" s="542"/>
      <c r="K21" s="542"/>
      <c r="L21" s="542"/>
      <c r="M21" s="542"/>
      <c r="N21" s="542"/>
      <c r="O21" s="542"/>
      <c r="P21" s="542"/>
      <c r="Q21" s="542"/>
      <c r="R21" s="542"/>
      <c r="S21" s="542"/>
      <c r="T21" s="542"/>
      <c r="U21" s="542"/>
      <c r="V21" s="542"/>
      <c r="W21" s="542"/>
      <c r="X21" s="542"/>
      <c r="Y21" s="542"/>
      <c r="Z21" s="542"/>
      <c r="AA21" s="542"/>
      <c r="AB21" s="542"/>
      <c r="AC21" s="542"/>
      <c r="AD21" s="542"/>
      <c r="AE21" s="542"/>
      <c r="AF21" s="542"/>
      <c r="AG21" s="542"/>
      <c r="AH21" s="542"/>
      <c r="AI21" s="542"/>
      <c r="AJ21" s="542"/>
      <c r="AK21" s="542"/>
      <c r="AL21" s="542"/>
      <c r="AM21" s="542"/>
      <c r="AN21" s="542"/>
      <c r="AO21" s="542"/>
      <c r="AP21" s="542"/>
      <c r="AQ21" s="542"/>
      <c r="AR21" s="542"/>
      <c r="AS21" s="542"/>
      <c r="AT21" s="542"/>
      <c r="AU21" s="542"/>
      <c r="AV21" s="542"/>
      <c r="AW21" s="542"/>
      <c r="AX21" s="543"/>
      <c r="AY21" s="544"/>
      <c r="AZ21" s="545"/>
      <c r="BA21" s="545"/>
      <c r="BB21" s="545"/>
      <c r="BC21" s="545"/>
      <c r="BD21" s="545"/>
      <c r="BE21" s="545"/>
      <c r="BF21" s="545"/>
      <c r="BG21" s="545"/>
      <c r="BH21" s="545"/>
      <c r="BI21" s="545"/>
      <c r="BJ21" s="545"/>
      <c r="BK21" s="545"/>
      <c r="BL21" s="545"/>
      <c r="BM21" s="546"/>
      <c r="BN21" s="547"/>
      <c r="BO21" s="548"/>
      <c r="BP21" s="548"/>
      <c r="BQ21" s="548"/>
      <c r="BR21" s="548"/>
      <c r="BS21" s="548"/>
      <c r="BT21" s="548"/>
      <c r="BU21" s="549"/>
      <c r="BV21" s="547"/>
      <c r="BW21" s="548"/>
      <c r="BX21" s="548"/>
      <c r="BY21" s="548"/>
      <c r="BZ21" s="548"/>
      <c r="CA21" s="548"/>
      <c r="CB21" s="548"/>
      <c r="CC21" s="549"/>
      <c r="CD21" s="194"/>
      <c r="CE21" s="519"/>
      <c r="CF21" s="519"/>
      <c r="CG21" s="519"/>
      <c r="CH21" s="519"/>
      <c r="CI21" s="519"/>
      <c r="CJ21" s="519"/>
      <c r="CK21" s="519"/>
      <c r="CL21" s="519"/>
      <c r="CM21" s="519"/>
      <c r="CN21" s="519"/>
      <c r="CO21" s="519"/>
      <c r="CP21" s="519"/>
      <c r="CQ21" s="519"/>
      <c r="CR21" s="519"/>
      <c r="CS21" s="520"/>
      <c r="CT21" s="404"/>
      <c r="CU21" s="405"/>
      <c r="CV21" s="405"/>
      <c r="CW21" s="405"/>
      <c r="CX21" s="405"/>
      <c r="CY21" s="405"/>
      <c r="CZ21" s="405"/>
      <c r="DA21" s="406"/>
      <c r="DB21" s="404"/>
      <c r="DC21" s="405"/>
      <c r="DD21" s="405"/>
      <c r="DE21" s="405"/>
      <c r="DF21" s="405"/>
      <c r="DG21" s="405"/>
      <c r="DH21" s="405"/>
      <c r="DI21" s="406"/>
    </row>
    <row r="22" spans="1:113" ht="18.75" customHeight="1">
      <c r="A22" s="181"/>
      <c r="B22" s="550" t="s">
        <v>167</v>
      </c>
      <c r="C22" s="551"/>
      <c r="D22" s="552"/>
      <c r="E22" s="413" t="s">
        <v>1</v>
      </c>
      <c r="F22" s="418"/>
      <c r="G22" s="418"/>
      <c r="H22" s="418"/>
      <c r="I22" s="418"/>
      <c r="J22" s="418"/>
      <c r="K22" s="408"/>
      <c r="L22" s="413" t="s">
        <v>168</v>
      </c>
      <c r="M22" s="418"/>
      <c r="N22" s="418"/>
      <c r="O22" s="418"/>
      <c r="P22" s="408"/>
      <c r="Q22" s="559" t="s">
        <v>169</v>
      </c>
      <c r="R22" s="560"/>
      <c r="S22" s="560"/>
      <c r="T22" s="560"/>
      <c r="U22" s="560"/>
      <c r="V22" s="561"/>
      <c r="W22" s="565" t="s">
        <v>170</v>
      </c>
      <c r="X22" s="551"/>
      <c r="Y22" s="552"/>
      <c r="Z22" s="413" t="s">
        <v>1</v>
      </c>
      <c r="AA22" s="418"/>
      <c r="AB22" s="418"/>
      <c r="AC22" s="418"/>
      <c r="AD22" s="418"/>
      <c r="AE22" s="418"/>
      <c r="AF22" s="418"/>
      <c r="AG22" s="408"/>
      <c r="AH22" s="570" t="s">
        <v>171</v>
      </c>
      <c r="AI22" s="418"/>
      <c r="AJ22" s="418"/>
      <c r="AK22" s="418"/>
      <c r="AL22" s="408"/>
      <c r="AM22" s="570" t="s">
        <v>172</v>
      </c>
      <c r="AN22" s="571"/>
      <c r="AO22" s="571"/>
      <c r="AP22" s="571"/>
      <c r="AQ22" s="571"/>
      <c r="AR22" s="572"/>
      <c r="AS22" s="559" t="s">
        <v>169</v>
      </c>
      <c r="AT22" s="560"/>
      <c r="AU22" s="560"/>
      <c r="AV22" s="560"/>
      <c r="AW22" s="560"/>
      <c r="AX22" s="576"/>
      <c r="AY22" s="367" t="s">
        <v>173</v>
      </c>
      <c r="AZ22" s="368"/>
      <c r="BA22" s="368"/>
      <c r="BB22" s="368"/>
      <c r="BC22" s="368"/>
      <c r="BD22" s="368"/>
      <c r="BE22" s="368"/>
      <c r="BF22" s="368"/>
      <c r="BG22" s="368"/>
      <c r="BH22" s="368"/>
      <c r="BI22" s="368"/>
      <c r="BJ22" s="368"/>
      <c r="BK22" s="368"/>
      <c r="BL22" s="368"/>
      <c r="BM22" s="369"/>
      <c r="BN22" s="370">
        <v>2732315</v>
      </c>
      <c r="BO22" s="371"/>
      <c r="BP22" s="371"/>
      <c r="BQ22" s="371"/>
      <c r="BR22" s="371"/>
      <c r="BS22" s="371"/>
      <c r="BT22" s="371"/>
      <c r="BU22" s="372"/>
      <c r="BV22" s="370">
        <v>2709187</v>
      </c>
      <c r="BW22" s="371"/>
      <c r="BX22" s="371"/>
      <c r="BY22" s="371"/>
      <c r="BZ22" s="371"/>
      <c r="CA22" s="371"/>
      <c r="CB22" s="371"/>
      <c r="CC22" s="372"/>
      <c r="CD22" s="194"/>
      <c r="CE22" s="519"/>
      <c r="CF22" s="519"/>
      <c r="CG22" s="519"/>
      <c r="CH22" s="519"/>
      <c r="CI22" s="519"/>
      <c r="CJ22" s="519"/>
      <c r="CK22" s="519"/>
      <c r="CL22" s="519"/>
      <c r="CM22" s="519"/>
      <c r="CN22" s="519"/>
      <c r="CO22" s="519"/>
      <c r="CP22" s="519"/>
      <c r="CQ22" s="519"/>
      <c r="CR22" s="519"/>
      <c r="CS22" s="520"/>
      <c r="CT22" s="404"/>
      <c r="CU22" s="405"/>
      <c r="CV22" s="405"/>
      <c r="CW22" s="405"/>
      <c r="CX22" s="405"/>
      <c r="CY22" s="405"/>
      <c r="CZ22" s="405"/>
      <c r="DA22" s="406"/>
      <c r="DB22" s="404"/>
      <c r="DC22" s="405"/>
      <c r="DD22" s="405"/>
      <c r="DE22" s="405"/>
      <c r="DF22" s="405"/>
      <c r="DG22" s="405"/>
      <c r="DH22" s="405"/>
      <c r="DI22" s="406"/>
    </row>
    <row r="23" spans="1:113" ht="18.75" customHeight="1">
      <c r="A23" s="181"/>
      <c r="B23" s="553"/>
      <c r="C23" s="554"/>
      <c r="D23" s="555"/>
      <c r="E23" s="393"/>
      <c r="F23" s="398"/>
      <c r="G23" s="398"/>
      <c r="H23" s="398"/>
      <c r="I23" s="398"/>
      <c r="J23" s="398"/>
      <c r="K23" s="387"/>
      <c r="L23" s="393"/>
      <c r="M23" s="398"/>
      <c r="N23" s="398"/>
      <c r="O23" s="398"/>
      <c r="P23" s="387"/>
      <c r="Q23" s="562"/>
      <c r="R23" s="563"/>
      <c r="S23" s="563"/>
      <c r="T23" s="563"/>
      <c r="U23" s="563"/>
      <c r="V23" s="564"/>
      <c r="W23" s="566"/>
      <c r="X23" s="554"/>
      <c r="Y23" s="555"/>
      <c r="Z23" s="393"/>
      <c r="AA23" s="398"/>
      <c r="AB23" s="398"/>
      <c r="AC23" s="398"/>
      <c r="AD23" s="398"/>
      <c r="AE23" s="398"/>
      <c r="AF23" s="398"/>
      <c r="AG23" s="387"/>
      <c r="AH23" s="393"/>
      <c r="AI23" s="398"/>
      <c r="AJ23" s="398"/>
      <c r="AK23" s="398"/>
      <c r="AL23" s="387"/>
      <c r="AM23" s="573"/>
      <c r="AN23" s="574"/>
      <c r="AO23" s="574"/>
      <c r="AP23" s="574"/>
      <c r="AQ23" s="574"/>
      <c r="AR23" s="575"/>
      <c r="AS23" s="562"/>
      <c r="AT23" s="563"/>
      <c r="AU23" s="563"/>
      <c r="AV23" s="563"/>
      <c r="AW23" s="563"/>
      <c r="AX23" s="577"/>
      <c r="AY23" s="435" t="s">
        <v>174</v>
      </c>
      <c r="AZ23" s="436"/>
      <c r="BA23" s="436"/>
      <c r="BB23" s="436"/>
      <c r="BC23" s="436"/>
      <c r="BD23" s="436"/>
      <c r="BE23" s="436"/>
      <c r="BF23" s="436"/>
      <c r="BG23" s="436"/>
      <c r="BH23" s="436"/>
      <c r="BI23" s="436"/>
      <c r="BJ23" s="436"/>
      <c r="BK23" s="436"/>
      <c r="BL23" s="436"/>
      <c r="BM23" s="437"/>
      <c r="BN23" s="438">
        <v>2387372</v>
      </c>
      <c r="BO23" s="439"/>
      <c r="BP23" s="439"/>
      <c r="BQ23" s="439"/>
      <c r="BR23" s="439"/>
      <c r="BS23" s="439"/>
      <c r="BT23" s="439"/>
      <c r="BU23" s="440"/>
      <c r="BV23" s="438">
        <v>2523882</v>
      </c>
      <c r="BW23" s="439"/>
      <c r="BX23" s="439"/>
      <c r="BY23" s="439"/>
      <c r="BZ23" s="439"/>
      <c r="CA23" s="439"/>
      <c r="CB23" s="439"/>
      <c r="CC23" s="440"/>
      <c r="CD23" s="194"/>
      <c r="CE23" s="519"/>
      <c r="CF23" s="519"/>
      <c r="CG23" s="519"/>
      <c r="CH23" s="519"/>
      <c r="CI23" s="519"/>
      <c r="CJ23" s="519"/>
      <c r="CK23" s="519"/>
      <c r="CL23" s="519"/>
      <c r="CM23" s="519"/>
      <c r="CN23" s="519"/>
      <c r="CO23" s="519"/>
      <c r="CP23" s="519"/>
      <c r="CQ23" s="519"/>
      <c r="CR23" s="519"/>
      <c r="CS23" s="520"/>
      <c r="CT23" s="404"/>
      <c r="CU23" s="405"/>
      <c r="CV23" s="405"/>
      <c r="CW23" s="405"/>
      <c r="CX23" s="405"/>
      <c r="CY23" s="405"/>
      <c r="CZ23" s="405"/>
      <c r="DA23" s="406"/>
      <c r="DB23" s="404"/>
      <c r="DC23" s="405"/>
      <c r="DD23" s="405"/>
      <c r="DE23" s="405"/>
      <c r="DF23" s="405"/>
      <c r="DG23" s="405"/>
      <c r="DH23" s="405"/>
      <c r="DI23" s="406"/>
    </row>
    <row r="24" spans="1:113" ht="18.75" customHeight="1" thickBot="1">
      <c r="A24" s="181"/>
      <c r="B24" s="553"/>
      <c r="C24" s="554"/>
      <c r="D24" s="555"/>
      <c r="E24" s="457" t="s">
        <v>175</v>
      </c>
      <c r="F24" s="431"/>
      <c r="G24" s="431"/>
      <c r="H24" s="431"/>
      <c r="I24" s="431"/>
      <c r="J24" s="431"/>
      <c r="K24" s="432"/>
      <c r="L24" s="458">
        <v>1</v>
      </c>
      <c r="M24" s="459"/>
      <c r="N24" s="459"/>
      <c r="O24" s="459"/>
      <c r="P24" s="501"/>
      <c r="Q24" s="458">
        <v>6750</v>
      </c>
      <c r="R24" s="459"/>
      <c r="S24" s="459"/>
      <c r="T24" s="459"/>
      <c r="U24" s="459"/>
      <c r="V24" s="501"/>
      <c r="W24" s="566"/>
      <c r="X24" s="554"/>
      <c r="Y24" s="555"/>
      <c r="Z24" s="457" t="s">
        <v>176</v>
      </c>
      <c r="AA24" s="431"/>
      <c r="AB24" s="431"/>
      <c r="AC24" s="431"/>
      <c r="AD24" s="431"/>
      <c r="AE24" s="431"/>
      <c r="AF24" s="431"/>
      <c r="AG24" s="432"/>
      <c r="AH24" s="458">
        <v>68</v>
      </c>
      <c r="AI24" s="459"/>
      <c r="AJ24" s="459"/>
      <c r="AK24" s="459"/>
      <c r="AL24" s="501"/>
      <c r="AM24" s="458">
        <v>196792</v>
      </c>
      <c r="AN24" s="459"/>
      <c r="AO24" s="459"/>
      <c r="AP24" s="459"/>
      <c r="AQ24" s="459"/>
      <c r="AR24" s="501"/>
      <c r="AS24" s="458">
        <v>2894</v>
      </c>
      <c r="AT24" s="459"/>
      <c r="AU24" s="459"/>
      <c r="AV24" s="459"/>
      <c r="AW24" s="459"/>
      <c r="AX24" s="460"/>
      <c r="AY24" s="544" t="s">
        <v>177</v>
      </c>
      <c r="AZ24" s="545"/>
      <c r="BA24" s="545"/>
      <c r="BB24" s="545"/>
      <c r="BC24" s="545"/>
      <c r="BD24" s="545"/>
      <c r="BE24" s="545"/>
      <c r="BF24" s="545"/>
      <c r="BG24" s="545"/>
      <c r="BH24" s="545"/>
      <c r="BI24" s="545"/>
      <c r="BJ24" s="545"/>
      <c r="BK24" s="545"/>
      <c r="BL24" s="545"/>
      <c r="BM24" s="546"/>
      <c r="BN24" s="438">
        <v>965701</v>
      </c>
      <c r="BO24" s="439"/>
      <c r="BP24" s="439"/>
      <c r="BQ24" s="439"/>
      <c r="BR24" s="439"/>
      <c r="BS24" s="439"/>
      <c r="BT24" s="439"/>
      <c r="BU24" s="440"/>
      <c r="BV24" s="438">
        <v>834646</v>
      </c>
      <c r="BW24" s="439"/>
      <c r="BX24" s="439"/>
      <c r="BY24" s="439"/>
      <c r="BZ24" s="439"/>
      <c r="CA24" s="439"/>
      <c r="CB24" s="439"/>
      <c r="CC24" s="440"/>
      <c r="CD24" s="194"/>
      <c r="CE24" s="519"/>
      <c r="CF24" s="519"/>
      <c r="CG24" s="519"/>
      <c r="CH24" s="519"/>
      <c r="CI24" s="519"/>
      <c r="CJ24" s="519"/>
      <c r="CK24" s="519"/>
      <c r="CL24" s="519"/>
      <c r="CM24" s="519"/>
      <c r="CN24" s="519"/>
      <c r="CO24" s="519"/>
      <c r="CP24" s="519"/>
      <c r="CQ24" s="519"/>
      <c r="CR24" s="519"/>
      <c r="CS24" s="520"/>
      <c r="CT24" s="404"/>
      <c r="CU24" s="405"/>
      <c r="CV24" s="405"/>
      <c r="CW24" s="405"/>
      <c r="CX24" s="405"/>
      <c r="CY24" s="405"/>
      <c r="CZ24" s="405"/>
      <c r="DA24" s="406"/>
      <c r="DB24" s="404"/>
      <c r="DC24" s="405"/>
      <c r="DD24" s="405"/>
      <c r="DE24" s="405"/>
      <c r="DF24" s="405"/>
      <c r="DG24" s="405"/>
      <c r="DH24" s="405"/>
      <c r="DI24" s="406"/>
    </row>
    <row r="25" spans="1:113" ht="18.75" customHeight="1">
      <c r="A25" s="181"/>
      <c r="B25" s="553"/>
      <c r="C25" s="554"/>
      <c r="D25" s="555"/>
      <c r="E25" s="457" t="s">
        <v>178</v>
      </c>
      <c r="F25" s="431"/>
      <c r="G25" s="431"/>
      <c r="H25" s="431"/>
      <c r="I25" s="431"/>
      <c r="J25" s="431"/>
      <c r="K25" s="432"/>
      <c r="L25" s="458">
        <v>1</v>
      </c>
      <c r="M25" s="459"/>
      <c r="N25" s="459"/>
      <c r="O25" s="459"/>
      <c r="P25" s="501"/>
      <c r="Q25" s="458">
        <v>5900</v>
      </c>
      <c r="R25" s="459"/>
      <c r="S25" s="459"/>
      <c r="T25" s="459"/>
      <c r="U25" s="459"/>
      <c r="V25" s="501"/>
      <c r="W25" s="566"/>
      <c r="X25" s="554"/>
      <c r="Y25" s="555"/>
      <c r="Z25" s="457" t="s">
        <v>179</v>
      </c>
      <c r="AA25" s="431"/>
      <c r="AB25" s="431"/>
      <c r="AC25" s="431"/>
      <c r="AD25" s="431"/>
      <c r="AE25" s="431"/>
      <c r="AF25" s="431"/>
      <c r="AG25" s="432"/>
      <c r="AH25" s="458" t="s">
        <v>130</v>
      </c>
      <c r="AI25" s="459"/>
      <c r="AJ25" s="459"/>
      <c r="AK25" s="459"/>
      <c r="AL25" s="501"/>
      <c r="AM25" s="458" t="s">
        <v>149</v>
      </c>
      <c r="AN25" s="459"/>
      <c r="AO25" s="459"/>
      <c r="AP25" s="459"/>
      <c r="AQ25" s="459"/>
      <c r="AR25" s="501"/>
      <c r="AS25" s="458" t="s">
        <v>149</v>
      </c>
      <c r="AT25" s="459"/>
      <c r="AU25" s="459"/>
      <c r="AV25" s="459"/>
      <c r="AW25" s="459"/>
      <c r="AX25" s="460"/>
      <c r="AY25" s="367" t="s">
        <v>180</v>
      </c>
      <c r="AZ25" s="368"/>
      <c r="BA25" s="368"/>
      <c r="BB25" s="368"/>
      <c r="BC25" s="368"/>
      <c r="BD25" s="368"/>
      <c r="BE25" s="368"/>
      <c r="BF25" s="368"/>
      <c r="BG25" s="368"/>
      <c r="BH25" s="368"/>
      <c r="BI25" s="368"/>
      <c r="BJ25" s="368"/>
      <c r="BK25" s="368"/>
      <c r="BL25" s="368"/>
      <c r="BM25" s="369"/>
      <c r="BN25" s="370">
        <v>321366</v>
      </c>
      <c r="BO25" s="371"/>
      <c r="BP25" s="371"/>
      <c r="BQ25" s="371"/>
      <c r="BR25" s="371"/>
      <c r="BS25" s="371"/>
      <c r="BT25" s="371"/>
      <c r="BU25" s="372"/>
      <c r="BV25" s="370">
        <v>47646</v>
      </c>
      <c r="BW25" s="371"/>
      <c r="BX25" s="371"/>
      <c r="BY25" s="371"/>
      <c r="BZ25" s="371"/>
      <c r="CA25" s="371"/>
      <c r="CB25" s="371"/>
      <c r="CC25" s="372"/>
      <c r="CD25" s="194"/>
      <c r="CE25" s="519"/>
      <c r="CF25" s="519"/>
      <c r="CG25" s="519"/>
      <c r="CH25" s="519"/>
      <c r="CI25" s="519"/>
      <c r="CJ25" s="519"/>
      <c r="CK25" s="519"/>
      <c r="CL25" s="519"/>
      <c r="CM25" s="519"/>
      <c r="CN25" s="519"/>
      <c r="CO25" s="519"/>
      <c r="CP25" s="519"/>
      <c r="CQ25" s="519"/>
      <c r="CR25" s="519"/>
      <c r="CS25" s="520"/>
      <c r="CT25" s="404"/>
      <c r="CU25" s="405"/>
      <c r="CV25" s="405"/>
      <c r="CW25" s="405"/>
      <c r="CX25" s="405"/>
      <c r="CY25" s="405"/>
      <c r="CZ25" s="405"/>
      <c r="DA25" s="406"/>
      <c r="DB25" s="404"/>
      <c r="DC25" s="405"/>
      <c r="DD25" s="405"/>
      <c r="DE25" s="405"/>
      <c r="DF25" s="405"/>
      <c r="DG25" s="405"/>
      <c r="DH25" s="405"/>
      <c r="DI25" s="406"/>
    </row>
    <row r="26" spans="1:113" ht="18.75" customHeight="1">
      <c r="A26" s="181"/>
      <c r="B26" s="553"/>
      <c r="C26" s="554"/>
      <c r="D26" s="555"/>
      <c r="E26" s="457" t="s">
        <v>181</v>
      </c>
      <c r="F26" s="431"/>
      <c r="G26" s="431"/>
      <c r="H26" s="431"/>
      <c r="I26" s="431"/>
      <c r="J26" s="431"/>
      <c r="K26" s="432"/>
      <c r="L26" s="458">
        <v>1</v>
      </c>
      <c r="M26" s="459"/>
      <c r="N26" s="459"/>
      <c r="O26" s="459"/>
      <c r="P26" s="501"/>
      <c r="Q26" s="458">
        <v>5320</v>
      </c>
      <c r="R26" s="459"/>
      <c r="S26" s="459"/>
      <c r="T26" s="459"/>
      <c r="U26" s="459"/>
      <c r="V26" s="501"/>
      <c r="W26" s="566"/>
      <c r="X26" s="554"/>
      <c r="Y26" s="555"/>
      <c r="Z26" s="457" t="s">
        <v>182</v>
      </c>
      <c r="AA26" s="578"/>
      <c r="AB26" s="578"/>
      <c r="AC26" s="578"/>
      <c r="AD26" s="578"/>
      <c r="AE26" s="578"/>
      <c r="AF26" s="578"/>
      <c r="AG26" s="579"/>
      <c r="AH26" s="458">
        <v>1</v>
      </c>
      <c r="AI26" s="459"/>
      <c r="AJ26" s="459"/>
      <c r="AK26" s="459"/>
      <c r="AL26" s="501"/>
      <c r="AM26" s="458" t="s">
        <v>183</v>
      </c>
      <c r="AN26" s="459"/>
      <c r="AO26" s="459"/>
      <c r="AP26" s="459"/>
      <c r="AQ26" s="459"/>
      <c r="AR26" s="501"/>
      <c r="AS26" s="458" t="s">
        <v>183</v>
      </c>
      <c r="AT26" s="459"/>
      <c r="AU26" s="459"/>
      <c r="AV26" s="459"/>
      <c r="AW26" s="459"/>
      <c r="AX26" s="460"/>
      <c r="AY26" s="441" t="s">
        <v>184</v>
      </c>
      <c r="AZ26" s="442"/>
      <c r="BA26" s="442"/>
      <c r="BB26" s="442"/>
      <c r="BC26" s="442"/>
      <c r="BD26" s="442"/>
      <c r="BE26" s="442"/>
      <c r="BF26" s="442"/>
      <c r="BG26" s="442"/>
      <c r="BH26" s="442"/>
      <c r="BI26" s="442"/>
      <c r="BJ26" s="442"/>
      <c r="BK26" s="442"/>
      <c r="BL26" s="442"/>
      <c r="BM26" s="443"/>
      <c r="BN26" s="438" t="s">
        <v>130</v>
      </c>
      <c r="BO26" s="439"/>
      <c r="BP26" s="439"/>
      <c r="BQ26" s="439"/>
      <c r="BR26" s="439"/>
      <c r="BS26" s="439"/>
      <c r="BT26" s="439"/>
      <c r="BU26" s="440"/>
      <c r="BV26" s="438" t="s">
        <v>149</v>
      </c>
      <c r="BW26" s="439"/>
      <c r="BX26" s="439"/>
      <c r="BY26" s="439"/>
      <c r="BZ26" s="439"/>
      <c r="CA26" s="439"/>
      <c r="CB26" s="439"/>
      <c r="CC26" s="440"/>
      <c r="CD26" s="194"/>
      <c r="CE26" s="519"/>
      <c r="CF26" s="519"/>
      <c r="CG26" s="519"/>
      <c r="CH26" s="519"/>
      <c r="CI26" s="519"/>
      <c r="CJ26" s="519"/>
      <c r="CK26" s="519"/>
      <c r="CL26" s="519"/>
      <c r="CM26" s="519"/>
      <c r="CN26" s="519"/>
      <c r="CO26" s="519"/>
      <c r="CP26" s="519"/>
      <c r="CQ26" s="519"/>
      <c r="CR26" s="519"/>
      <c r="CS26" s="520"/>
      <c r="CT26" s="404"/>
      <c r="CU26" s="405"/>
      <c r="CV26" s="405"/>
      <c r="CW26" s="405"/>
      <c r="CX26" s="405"/>
      <c r="CY26" s="405"/>
      <c r="CZ26" s="405"/>
      <c r="DA26" s="406"/>
      <c r="DB26" s="404"/>
      <c r="DC26" s="405"/>
      <c r="DD26" s="405"/>
      <c r="DE26" s="405"/>
      <c r="DF26" s="405"/>
      <c r="DG26" s="405"/>
      <c r="DH26" s="405"/>
      <c r="DI26" s="406"/>
    </row>
    <row r="27" spans="1:113" ht="18.75" customHeight="1" thickBot="1">
      <c r="A27" s="181"/>
      <c r="B27" s="553"/>
      <c r="C27" s="554"/>
      <c r="D27" s="555"/>
      <c r="E27" s="457" t="s">
        <v>185</v>
      </c>
      <c r="F27" s="431"/>
      <c r="G27" s="431"/>
      <c r="H27" s="431"/>
      <c r="I27" s="431"/>
      <c r="J27" s="431"/>
      <c r="K27" s="432"/>
      <c r="L27" s="458">
        <v>1</v>
      </c>
      <c r="M27" s="459"/>
      <c r="N27" s="459"/>
      <c r="O27" s="459"/>
      <c r="P27" s="501"/>
      <c r="Q27" s="458">
        <v>2800</v>
      </c>
      <c r="R27" s="459"/>
      <c r="S27" s="459"/>
      <c r="T27" s="459"/>
      <c r="U27" s="459"/>
      <c r="V27" s="501"/>
      <c r="W27" s="566"/>
      <c r="X27" s="554"/>
      <c r="Y27" s="555"/>
      <c r="Z27" s="457" t="s">
        <v>186</v>
      </c>
      <c r="AA27" s="431"/>
      <c r="AB27" s="431"/>
      <c r="AC27" s="431"/>
      <c r="AD27" s="431"/>
      <c r="AE27" s="431"/>
      <c r="AF27" s="431"/>
      <c r="AG27" s="432"/>
      <c r="AH27" s="458">
        <v>6</v>
      </c>
      <c r="AI27" s="459"/>
      <c r="AJ27" s="459"/>
      <c r="AK27" s="459"/>
      <c r="AL27" s="501"/>
      <c r="AM27" s="458">
        <v>14796</v>
      </c>
      <c r="AN27" s="459"/>
      <c r="AO27" s="459"/>
      <c r="AP27" s="459"/>
      <c r="AQ27" s="459"/>
      <c r="AR27" s="501"/>
      <c r="AS27" s="458">
        <v>2466</v>
      </c>
      <c r="AT27" s="459"/>
      <c r="AU27" s="459"/>
      <c r="AV27" s="459"/>
      <c r="AW27" s="459"/>
      <c r="AX27" s="460"/>
      <c r="AY27" s="502" t="s">
        <v>187</v>
      </c>
      <c r="AZ27" s="503"/>
      <c r="BA27" s="503"/>
      <c r="BB27" s="503"/>
      <c r="BC27" s="503"/>
      <c r="BD27" s="503"/>
      <c r="BE27" s="503"/>
      <c r="BF27" s="503"/>
      <c r="BG27" s="503"/>
      <c r="BH27" s="503"/>
      <c r="BI27" s="503"/>
      <c r="BJ27" s="503"/>
      <c r="BK27" s="503"/>
      <c r="BL27" s="503"/>
      <c r="BM27" s="504"/>
      <c r="BN27" s="547" t="s">
        <v>131</v>
      </c>
      <c r="BO27" s="548"/>
      <c r="BP27" s="548"/>
      <c r="BQ27" s="548"/>
      <c r="BR27" s="548"/>
      <c r="BS27" s="548"/>
      <c r="BT27" s="548"/>
      <c r="BU27" s="549"/>
      <c r="BV27" s="547" t="s">
        <v>149</v>
      </c>
      <c r="BW27" s="548"/>
      <c r="BX27" s="548"/>
      <c r="BY27" s="548"/>
      <c r="BZ27" s="548"/>
      <c r="CA27" s="548"/>
      <c r="CB27" s="548"/>
      <c r="CC27" s="549"/>
      <c r="CD27" s="196"/>
      <c r="CE27" s="519"/>
      <c r="CF27" s="519"/>
      <c r="CG27" s="519"/>
      <c r="CH27" s="519"/>
      <c r="CI27" s="519"/>
      <c r="CJ27" s="519"/>
      <c r="CK27" s="519"/>
      <c r="CL27" s="519"/>
      <c r="CM27" s="519"/>
      <c r="CN27" s="519"/>
      <c r="CO27" s="519"/>
      <c r="CP27" s="519"/>
      <c r="CQ27" s="519"/>
      <c r="CR27" s="519"/>
      <c r="CS27" s="520"/>
      <c r="CT27" s="404"/>
      <c r="CU27" s="405"/>
      <c r="CV27" s="405"/>
      <c r="CW27" s="405"/>
      <c r="CX27" s="405"/>
      <c r="CY27" s="405"/>
      <c r="CZ27" s="405"/>
      <c r="DA27" s="406"/>
      <c r="DB27" s="404"/>
      <c r="DC27" s="405"/>
      <c r="DD27" s="405"/>
      <c r="DE27" s="405"/>
      <c r="DF27" s="405"/>
      <c r="DG27" s="405"/>
      <c r="DH27" s="405"/>
      <c r="DI27" s="406"/>
    </row>
    <row r="28" spans="1:113" ht="18.75" customHeight="1">
      <c r="A28" s="181"/>
      <c r="B28" s="553"/>
      <c r="C28" s="554"/>
      <c r="D28" s="555"/>
      <c r="E28" s="457" t="s">
        <v>188</v>
      </c>
      <c r="F28" s="431"/>
      <c r="G28" s="431"/>
      <c r="H28" s="431"/>
      <c r="I28" s="431"/>
      <c r="J28" s="431"/>
      <c r="K28" s="432"/>
      <c r="L28" s="458">
        <v>1</v>
      </c>
      <c r="M28" s="459"/>
      <c r="N28" s="459"/>
      <c r="O28" s="459"/>
      <c r="P28" s="501"/>
      <c r="Q28" s="458">
        <v>2100</v>
      </c>
      <c r="R28" s="459"/>
      <c r="S28" s="459"/>
      <c r="T28" s="459"/>
      <c r="U28" s="459"/>
      <c r="V28" s="501"/>
      <c r="W28" s="566"/>
      <c r="X28" s="554"/>
      <c r="Y28" s="555"/>
      <c r="Z28" s="457" t="s">
        <v>189</v>
      </c>
      <c r="AA28" s="431"/>
      <c r="AB28" s="431"/>
      <c r="AC28" s="431"/>
      <c r="AD28" s="431"/>
      <c r="AE28" s="431"/>
      <c r="AF28" s="431"/>
      <c r="AG28" s="432"/>
      <c r="AH28" s="458" t="s">
        <v>190</v>
      </c>
      <c r="AI28" s="459"/>
      <c r="AJ28" s="459"/>
      <c r="AK28" s="459"/>
      <c r="AL28" s="501"/>
      <c r="AM28" s="458" t="s">
        <v>191</v>
      </c>
      <c r="AN28" s="459"/>
      <c r="AO28" s="459"/>
      <c r="AP28" s="459"/>
      <c r="AQ28" s="459"/>
      <c r="AR28" s="501"/>
      <c r="AS28" s="458" t="s">
        <v>130</v>
      </c>
      <c r="AT28" s="459"/>
      <c r="AU28" s="459"/>
      <c r="AV28" s="459"/>
      <c r="AW28" s="459"/>
      <c r="AX28" s="460"/>
      <c r="AY28" s="580" t="s">
        <v>192</v>
      </c>
      <c r="AZ28" s="581"/>
      <c r="BA28" s="581"/>
      <c r="BB28" s="582"/>
      <c r="BC28" s="367" t="s">
        <v>50</v>
      </c>
      <c r="BD28" s="368"/>
      <c r="BE28" s="368"/>
      <c r="BF28" s="368"/>
      <c r="BG28" s="368"/>
      <c r="BH28" s="368"/>
      <c r="BI28" s="368"/>
      <c r="BJ28" s="368"/>
      <c r="BK28" s="368"/>
      <c r="BL28" s="368"/>
      <c r="BM28" s="369"/>
      <c r="BN28" s="370">
        <v>1282475</v>
      </c>
      <c r="BO28" s="371"/>
      <c r="BP28" s="371"/>
      <c r="BQ28" s="371"/>
      <c r="BR28" s="371"/>
      <c r="BS28" s="371"/>
      <c r="BT28" s="371"/>
      <c r="BU28" s="372"/>
      <c r="BV28" s="370">
        <v>1170008</v>
      </c>
      <c r="BW28" s="371"/>
      <c r="BX28" s="371"/>
      <c r="BY28" s="371"/>
      <c r="BZ28" s="371"/>
      <c r="CA28" s="371"/>
      <c r="CB28" s="371"/>
      <c r="CC28" s="372"/>
      <c r="CD28" s="194"/>
      <c r="CE28" s="519"/>
      <c r="CF28" s="519"/>
      <c r="CG28" s="519"/>
      <c r="CH28" s="519"/>
      <c r="CI28" s="519"/>
      <c r="CJ28" s="519"/>
      <c r="CK28" s="519"/>
      <c r="CL28" s="519"/>
      <c r="CM28" s="519"/>
      <c r="CN28" s="519"/>
      <c r="CO28" s="519"/>
      <c r="CP28" s="519"/>
      <c r="CQ28" s="519"/>
      <c r="CR28" s="519"/>
      <c r="CS28" s="520"/>
      <c r="CT28" s="404"/>
      <c r="CU28" s="405"/>
      <c r="CV28" s="405"/>
      <c r="CW28" s="405"/>
      <c r="CX28" s="405"/>
      <c r="CY28" s="405"/>
      <c r="CZ28" s="405"/>
      <c r="DA28" s="406"/>
      <c r="DB28" s="404"/>
      <c r="DC28" s="405"/>
      <c r="DD28" s="405"/>
      <c r="DE28" s="405"/>
      <c r="DF28" s="405"/>
      <c r="DG28" s="405"/>
      <c r="DH28" s="405"/>
      <c r="DI28" s="406"/>
    </row>
    <row r="29" spans="1:113" ht="18.75" customHeight="1">
      <c r="A29" s="181"/>
      <c r="B29" s="553"/>
      <c r="C29" s="554"/>
      <c r="D29" s="555"/>
      <c r="E29" s="457" t="s">
        <v>193</v>
      </c>
      <c r="F29" s="431"/>
      <c r="G29" s="431"/>
      <c r="H29" s="431"/>
      <c r="I29" s="431"/>
      <c r="J29" s="431"/>
      <c r="K29" s="432"/>
      <c r="L29" s="458">
        <v>8</v>
      </c>
      <c r="M29" s="459"/>
      <c r="N29" s="459"/>
      <c r="O29" s="459"/>
      <c r="P29" s="501"/>
      <c r="Q29" s="458">
        <v>1900</v>
      </c>
      <c r="R29" s="459"/>
      <c r="S29" s="459"/>
      <c r="T29" s="459"/>
      <c r="U29" s="459"/>
      <c r="V29" s="501"/>
      <c r="W29" s="567"/>
      <c r="X29" s="568"/>
      <c r="Y29" s="569"/>
      <c r="Z29" s="457" t="s">
        <v>194</v>
      </c>
      <c r="AA29" s="431"/>
      <c r="AB29" s="431"/>
      <c r="AC29" s="431"/>
      <c r="AD29" s="431"/>
      <c r="AE29" s="431"/>
      <c r="AF29" s="431"/>
      <c r="AG29" s="432"/>
      <c r="AH29" s="458">
        <v>74</v>
      </c>
      <c r="AI29" s="459"/>
      <c r="AJ29" s="459"/>
      <c r="AK29" s="459"/>
      <c r="AL29" s="501"/>
      <c r="AM29" s="458">
        <v>211588</v>
      </c>
      <c r="AN29" s="459"/>
      <c r="AO29" s="459"/>
      <c r="AP29" s="459"/>
      <c r="AQ29" s="459"/>
      <c r="AR29" s="501"/>
      <c r="AS29" s="458">
        <v>2859</v>
      </c>
      <c r="AT29" s="459"/>
      <c r="AU29" s="459"/>
      <c r="AV29" s="459"/>
      <c r="AW29" s="459"/>
      <c r="AX29" s="460"/>
      <c r="AY29" s="583"/>
      <c r="AZ29" s="584"/>
      <c r="BA29" s="584"/>
      <c r="BB29" s="585"/>
      <c r="BC29" s="435" t="s">
        <v>195</v>
      </c>
      <c r="BD29" s="436"/>
      <c r="BE29" s="436"/>
      <c r="BF29" s="436"/>
      <c r="BG29" s="436"/>
      <c r="BH29" s="436"/>
      <c r="BI29" s="436"/>
      <c r="BJ29" s="436"/>
      <c r="BK29" s="436"/>
      <c r="BL29" s="436"/>
      <c r="BM29" s="437"/>
      <c r="BN29" s="438">
        <v>151981</v>
      </c>
      <c r="BO29" s="439"/>
      <c r="BP29" s="439"/>
      <c r="BQ29" s="439"/>
      <c r="BR29" s="439"/>
      <c r="BS29" s="439"/>
      <c r="BT29" s="439"/>
      <c r="BU29" s="440"/>
      <c r="BV29" s="438">
        <v>151958</v>
      </c>
      <c r="BW29" s="439"/>
      <c r="BX29" s="439"/>
      <c r="BY29" s="439"/>
      <c r="BZ29" s="439"/>
      <c r="CA29" s="439"/>
      <c r="CB29" s="439"/>
      <c r="CC29" s="440"/>
      <c r="CD29" s="196"/>
      <c r="CE29" s="519"/>
      <c r="CF29" s="519"/>
      <c r="CG29" s="519"/>
      <c r="CH29" s="519"/>
      <c r="CI29" s="519"/>
      <c r="CJ29" s="519"/>
      <c r="CK29" s="519"/>
      <c r="CL29" s="519"/>
      <c r="CM29" s="519"/>
      <c r="CN29" s="519"/>
      <c r="CO29" s="519"/>
      <c r="CP29" s="519"/>
      <c r="CQ29" s="519"/>
      <c r="CR29" s="519"/>
      <c r="CS29" s="520"/>
      <c r="CT29" s="404"/>
      <c r="CU29" s="405"/>
      <c r="CV29" s="405"/>
      <c r="CW29" s="405"/>
      <c r="CX29" s="405"/>
      <c r="CY29" s="405"/>
      <c r="CZ29" s="405"/>
      <c r="DA29" s="406"/>
      <c r="DB29" s="404"/>
      <c r="DC29" s="405"/>
      <c r="DD29" s="405"/>
      <c r="DE29" s="405"/>
      <c r="DF29" s="405"/>
      <c r="DG29" s="405"/>
      <c r="DH29" s="405"/>
      <c r="DI29" s="406"/>
    </row>
    <row r="30" spans="1:113" ht="18.75" customHeight="1" thickBot="1">
      <c r="A30" s="181"/>
      <c r="B30" s="556"/>
      <c r="C30" s="557"/>
      <c r="D30" s="558"/>
      <c r="E30" s="461"/>
      <c r="F30" s="462"/>
      <c r="G30" s="462"/>
      <c r="H30" s="462"/>
      <c r="I30" s="462"/>
      <c r="J30" s="462"/>
      <c r="K30" s="463"/>
      <c r="L30" s="590"/>
      <c r="M30" s="591"/>
      <c r="N30" s="591"/>
      <c r="O30" s="591"/>
      <c r="P30" s="592"/>
      <c r="Q30" s="590"/>
      <c r="R30" s="591"/>
      <c r="S30" s="591"/>
      <c r="T30" s="591"/>
      <c r="U30" s="591"/>
      <c r="V30" s="592"/>
      <c r="W30" s="593" t="s">
        <v>196</v>
      </c>
      <c r="X30" s="594"/>
      <c r="Y30" s="594"/>
      <c r="Z30" s="594"/>
      <c r="AA30" s="594"/>
      <c r="AB30" s="594"/>
      <c r="AC30" s="594"/>
      <c r="AD30" s="594"/>
      <c r="AE30" s="594"/>
      <c r="AF30" s="594"/>
      <c r="AG30" s="595"/>
      <c r="AH30" s="526">
        <v>95</v>
      </c>
      <c r="AI30" s="527"/>
      <c r="AJ30" s="527"/>
      <c r="AK30" s="527"/>
      <c r="AL30" s="527"/>
      <c r="AM30" s="527"/>
      <c r="AN30" s="527"/>
      <c r="AO30" s="527"/>
      <c r="AP30" s="527"/>
      <c r="AQ30" s="527"/>
      <c r="AR30" s="527"/>
      <c r="AS30" s="527"/>
      <c r="AT30" s="527"/>
      <c r="AU30" s="527"/>
      <c r="AV30" s="527"/>
      <c r="AW30" s="527"/>
      <c r="AX30" s="529"/>
      <c r="AY30" s="586"/>
      <c r="AZ30" s="587"/>
      <c r="BA30" s="587"/>
      <c r="BB30" s="588"/>
      <c r="BC30" s="544" t="s">
        <v>52</v>
      </c>
      <c r="BD30" s="545"/>
      <c r="BE30" s="545"/>
      <c r="BF30" s="545"/>
      <c r="BG30" s="545"/>
      <c r="BH30" s="545"/>
      <c r="BI30" s="545"/>
      <c r="BJ30" s="545"/>
      <c r="BK30" s="545"/>
      <c r="BL30" s="545"/>
      <c r="BM30" s="546"/>
      <c r="BN30" s="547">
        <v>662327</v>
      </c>
      <c r="BO30" s="548"/>
      <c r="BP30" s="548"/>
      <c r="BQ30" s="548"/>
      <c r="BR30" s="548"/>
      <c r="BS30" s="548"/>
      <c r="BT30" s="548"/>
      <c r="BU30" s="549"/>
      <c r="BV30" s="547">
        <v>618644</v>
      </c>
      <c r="BW30" s="548"/>
      <c r="BX30" s="548"/>
      <c r="BY30" s="548"/>
      <c r="BZ30" s="548"/>
      <c r="CA30" s="548"/>
      <c r="CB30" s="548"/>
      <c r="CC30" s="549"/>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c r="A31" s="181"/>
      <c r="B31" s="203"/>
      <c r="DI31" s="204"/>
    </row>
    <row r="32" spans="1:113" ht="13.5" customHeight="1">
      <c r="A32" s="181"/>
      <c r="B32" s="205"/>
      <c r="C32" s="589" t="s">
        <v>197</v>
      </c>
      <c r="D32" s="589"/>
      <c r="E32" s="589"/>
      <c r="F32" s="589"/>
      <c r="G32" s="589"/>
      <c r="H32" s="589"/>
      <c r="I32" s="589"/>
      <c r="J32" s="589"/>
      <c r="K32" s="589"/>
      <c r="L32" s="589"/>
      <c r="M32" s="589"/>
      <c r="N32" s="589"/>
      <c r="O32" s="589"/>
      <c r="P32" s="589"/>
      <c r="Q32" s="589"/>
      <c r="R32" s="589"/>
      <c r="S32" s="589"/>
      <c r="U32" s="442" t="s">
        <v>198</v>
      </c>
      <c r="V32" s="442"/>
      <c r="W32" s="442"/>
      <c r="X32" s="442"/>
      <c r="Y32" s="442"/>
      <c r="Z32" s="442"/>
      <c r="AA32" s="442"/>
      <c r="AB32" s="442"/>
      <c r="AC32" s="442"/>
      <c r="AD32" s="442"/>
      <c r="AE32" s="442"/>
      <c r="AF32" s="442"/>
      <c r="AG32" s="442"/>
      <c r="AH32" s="442"/>
      <c r="AI32" s="442"/>
      <c r="AJ32" s="442"/>
      <c r="AK32" s="442"/>
      <c r="AM32" s="442" t="s">
        <v>199</v>
      </c>
      <c r="AN32" s="442"/>
      <c r="AO32" s="442"/>
      <c r="AP32" s="442"/>
      <c r="AQ32" s="442"/>
      <c r="AR32" s="442"/>
      <c r="AS32" s="442"/>
      <c r="AT32" s="442"/>
      <c r="AU32" s="442"/>
      <c r="AV32" s="442"/>
      <c r="AW32" s="442"/>
      <c r="AX32" s="442"/>
      <c r="AY32" s="442"/>
      <c r="AZ32" s="442"/>
      <c r="BA32" s="442"/>
      <c r="BB32" s="442"/>
      <c r="BC32" s="442"/>
      <c r="BE32" s="442" t="s">
        <v>200</v>
      </c>
      <c r="BF32" s="442"/>
      <c r="BG32" s="442"/>
      <c r="BH32" s="442"/>
      <c r="BI32" s="442"/>
      <c r="BJ32" s="442"/>
      <c r="BK32" s="442"/>
      <c r="BL32" s="442"/>
      <c r="BM32" s="442"/>
      <c r="BN32" s="442"/>
      <c r="BO32" s="442"/>
      <c r="BP32" s="442"/>
      <c r="BQ32" s="442"/>
      <c r="BR32" s="442"/>
      <c r="BS32" s="442"/>
      <c r="BT32" s="442"/>
      <c r="BU32" s="442"/>
      <c r="BW32" s="442" t="s">
        <v>201</v>
      </c>
      <c r="BX32" s="442"/>
      <c r="BY32" s="442"/>
      <c r="BZ32" s="442"/>
      <c r="CA32" s="442"/>
      <c r="CB32" s="442"/>
      <c r="CC32" s="442"/>
      <c r="CD32" s="442"/>
      <c r="CE32" s="442"/>
      <c r="CF32" s="442"/>
      <c r="CG32" s="442"/>
      <c r="CH32" s="442"/>
      <c r="CI32" s="442"/>
      <c r="CJ32" s="442"/>
      <c r="CK32" s="442"/>
      <c r="CL32" s="442"/>
      <c r="CM32" s="442"/>
      <c r="CO32" s="442" t="s">
        <v>202</v>
      </c>
      <c r="CP32" s="442"/>
      <c r="CQ32" s="442"/>
      <c r="CR32" s="442"/>
      <c r="CS32" s="442"/>
      <c r="CT32" s="442"/>
      <c r="CU32" s="442"/>
      <c r="CV32" s="442"/>
      <c r="CW32" s="442"/>
      <c r="CX32" s="442"/>
      <c r="CY32" s="442"/>
      <c r="CZ32" s="442"/>
      <c r="DA32" s="442"/>
      <c r="DB32" s="442"/>
      <c r="DC32" s="442"/>
      <c r="DD32" s="442"/>
      <c r="DE32" s="442"/>
      <c r="DI32" s="204"/>
    </row>
    <row r="33" spans="1:113" ht="13.5" customHeight="1">
      <c r="A33" s="181"/>
      <c r="B33" s="205"/>
      <c r="C33" s="425" t="s">
        <v>203</v>
      </c>
      <c r="D33" s="425"/>
      <c r="E33" s="396" t="s">
        <v>204</v>
      </c>
      <c r="F33" s="396"/>
      <c r="G33" s="396"/>
      <c r="H33" s="396"/>
      <c r="I33" s="396"/>
      <c r="J33" s="396"/>
      <c r="K33" s="396"/>
      <c r="L33" s="396"/>
      <c r="M33" s="396"/>
      <c r="N33" s="396"/>
      <c r="O33" s="396"/>
      <c r="P33" s="396"/>
      <c r="Q33" s="396"/>
      <c r="R33" s="396"/>
      <c r="S33" s="396"/>
      <c r="T33" s="206"/>
      <c r="U33" s="425" t="s">
        <v>203</v>
      </c>
      <c r="V33" s="425"/>
      <c r="W33" s="396" t="s">
        <v>204</v>
      </c>
      <c r="X33" s="396"/>
      <c r="Y33" s="396"/>
      <c r="Z33" s="396"/>
      <c r="AA33" s="396"/>
      <c r="AB33" s="396"/>
      <c r="AC33" s="396"/>
      <c r="AD33" s="396"/>
      <c r="AE33" s="396"/>
      <c r="AF33" s="396"/>
      <c r="AG33" s="396"/>
      <c r="AH33" s="396"/>
      <c r="AI33" s="396"/>
      <c r="AJ33" s="396"/>
      <c r="AK33" s="396"/>
      <c r="AL33" s="206"/>
      <c r="AM33" s="425" t="s">
        <v>205</v>
      </c>
      <c r="AN33" s="425"/>
      <c r="AO33" s="396" t="s">
        <v>206</v>
      </c>
      <c r="AP33" s="396"/>
      <c r="AQ33" s="396"/>
      <c r="AR33" s="396"/>
      <c r="AS33" s="396"/>
      <c r="AT33" s="396"/>
      <c r="AU33" s="396"/>
      <c r="AV33" s="396"/>
      <c r="AW33" s="396"/>
      <c r="AX33" s="396"/>
      <c r="AY33" s="396"/>
      <c r="AZ33" s="396"/>
      <c r="BA33" s="396"/>
      <c r="BB33" s="396"/>
      <c r="BC33" s="396"/>
      <c r="BD33" s="207"/>
      <c r="BE33" s="396" t="s">
        <v>207</v>
      </c>
      <c r="BF33" s="396"/>
      <c r="BG33" s="396" t="s">
        <v>208</v>
      </c>
      <c r="BH33" s="396"/>
      <c r="BI33" s="396"/>
      <c r="BJ33" s="396"/>
      <c r="BK33" s="396"/>
      <c r="BL33" s="396"/>
      <c r="BM33" s="396"/>
      <c r="BN33" s="396"/>
      <c r="BO33" s="396"/>
      <c r="BP33" s="396"/>
      <c r="BQ33" s="396"/>
      <c r="BR33" s="396"/>
      <c r="BS33" s="396"/>
      <c r="BT33" s="396"/>
      <c r="BU33" s="396"/>
      <c r="BV33" s="207"/>
      <c r="BW33" s="425" t="s">
        <v>207</v>
      </c>
      <c r="BX33" s="425"/>
      <c r="BY33" s="396" t="s">
        <v>209</v>
      </c>
      <c r="BZ33" s="396"/>
      <c r="CA33" s="396"/>
      <c r="CB33" s="396"/>
      <c r="CC33" s="396"/>
      <c r="CD33" s="396"/>
      <c r="CE33" s="396"/>
      <c r="CF33" s="396"/>
      <c r="CG33" s="396"/>
      <c r="CH33" s="396"/>
      <c r="CI33" s="396"/>
      <c r="CJ33" s="396"/>
      <c r="CK33" s="396"/>
      <c r="CL33" s="396"/>
      <c r="CM33" s="396"/>
      <c r="CN33" s="206"/>
      <c r="CO33" s="425" t="s">
        <v>205</v>
      </c>
      <c r="CP33" s="425"/>
      <c r="CQ33" s="396" t="s">
        <v>210</v>
      </c>
      <c r="CR33" s="396"/>
      <c r="CS33" s="396"/>
      <c r="CT33" s="396"/>
      <c r="CU33" s="396"/>
      <c r="CV33" s="396"/>
      <c r="CW33" s="396"/>
      <c r="CX33" s="396"/>
      <c r="CY33" s="396"/>
      <c r="CZ33" s="396"/>
      <c r="DA33" s="396"/>
      <c r="DB33" s="396"/>
      <c r="DC33" s="396"/>
      <c r="DD33" s="396"/>
      <c r="DE33" s="396"/>
      <c r="DF33" s="206"/>
      <c r="DG33" s="596" t="s">
        <v>211</v>
      </c>
      <c r="DH33" s="596"/>
      <c r="DI33" s="208"/>
    </row>
    <row r="34" spans="1:113" ht="32.25" customHeight="1">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f>IF(AO34="","",MAX(C34:D43,U34:V43)+1)</f>
        <v>5</v>
      </c>
      <c r="AN34" s="597"/>
      <c r="AO34" s="598" t="str">
        <f>IF('各会計、関係団体の財政状況及び健全化判断比率'!B31="","",'各会計、関係団体の財政状況及び健全化判断比率'!B31)</f>
        <v>水道事業会計</v>
      </c>
      <c r="AP34" s="598"/>
      <c r="AQ34" s="598"/>
      <c r="AR34" s="598"/>
      <c r="AS34" s="598"/>
      <c r="AT34" s="598"/>
      <c r="AU34" s="598"/>
      <c r="AV34" s="598"/>
      <c r="AW34" s="598"/>
      <c r="AX34" s="598"/>
      <c r="AY34" s="598"/>
      <c r="AZ34" s="598"/>
      <c r="BA34" s="598"/>
      <c r="BB34" s="598"/>
      <c r="BC34" s="598"/>
      <c r="BD34" s="181"/>
      <c r="BE34" s="597" t="str">
        <f>IF(BG34="","",MAX(C34:D43,U34:V43,AM34:AN43)+1)</f>
        <v/>
      </c>
      <c r="BF34" s="597"/>
      <c r="BG34" s="598"/>
      <c r="BH34" s="598"/>
      <c r="BI34" s="598"/>
      <c r="BJ34" s="598"/>
      <c r="BK34" s="598"/>
      <c r="BL34" s="598"/>
      <c r="BM34" s="598"/>
      <c r="BN34" s="598"/>
      <c r="BO34" s="598"/>
      <c r="BP34" s="598"/>
      <c r="BQ34" s="598"/>
      <c r="BR34" s="598"/>
      <c r="BS34" s="598"/>
      <c r="BT34" s="598"/>
      <c r="BU34" s="598"/>
      <c r="BV34" s="181"/>
      <c r="BW34" s="597">
        <f>IF(BY34="","",MAX(C34:D43,U34:V43,AM34:AN43,BE34:BF43)+1)</f>
        <v>7</v>
      </c>
      <c r="BX34" s="597"/>
      <c r="BY34" s="598" t="str">
        <f>IF('各会計、関係団体の財政状況及び健全化判断比率'!B68="","",'各会計、関係団体の財政状況及び健全化判断比率'!B68)</f>
        <v>可茂衛生施設利用組合</v>
      </c>
      <c r="BZ34" s="598"/>
      <c r="CA34" s="598"/>
      <c r="CB34" s="598"/>
      <c r="CC34" s="598"/>
      <c r="CD34" s="598"/>
      <c r="CE34" s="598"/>
      <c r="CF34" s="598"/>
      <c r="CG34" s="598"/>
      <c r="CH34" s="598"/>
      <c r="CI34" s="598"/>
      <c r="CJ34" s="598"/>
      <c r="CK34" s="598"/>
      <c r="CL34" s="598"/>
      <c r="CM34" s="598"/>
      <c r="CN34" s="181"/>
      <c r="CO34" s="597" t="str">
        <f>IF(CQ34="","",MAX(C34:D43,U34:V43,AM34:AN43,BE34:BF43,BW34:BX43)+1)</f>
        <v/>
      </c>
      <c r="CP34" s="597"/>
      <c r="CQ34" s="598" t="str">
        <f>IF('各会計、関係団体の財政状況及び健全化判断比率'!BS7="","",'各会計、関係団体の財政状況及び健全化判断比率'!BS7)</f>
        <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後期高齢者医療特別会計</v>
      </c>
      <c r="X35" s="598"/>
      <c r="Y35" s="598"/>
      <c r="Z35" s="598"/>
      <c r="AA35" s="598"/>
      <c r="AB35" s="598"/>
      <c r="AC35" s="598"/>
      <c r="AD35" s="598"/>
      <c r="AE35" s="598"/>
      <c r="AF35" s="598"/>
      <c r="AG35" s="598"/>
      <c r="AH35" s="598"/>
      <c r="AI35" s="598"/>
      <c r="AJ35" s="598"/>
      <c r="AK35" s="598"/>
      <c r="AL35" s="181"/>
      <c r="AM35" s="597">
        <f t="shared" ref="AM35:AM43" si="0">IF(AO35="","",AM34+1)</f>
        <v>6</v>
      </c>
      <c r="AN35" s="597"/>
      <c r="AO35" s="598" t="str">
        <f>IF('各会計、関係団体の財政状況及び健全化判断比率'!B32="","",'各会計、関係団体の財政状況及び健全化判断比率'!B32)</f>
        <v>下水道事業会計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8</v>
      </c>
      <c r="BX35" s="597"/>
      <c r="BY35" s="598" t="str">
        <f>IF('各会計、関係団体の財政状況及び健全化判断比率'!B69="","",'各会計、関係団体の財政状況及び健全化判断比率'!B69)</f>
        <v>岐阜県市町村会館組合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介護保険特別会計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9</v>
      </c>
      <c r="BX36" s="597"/>
      <c r="BY36" s="598" t="str">
        <f>IF('各会計、関係団体の財政状況及び健全化判断比率'!B70="","",'各会計、関係団体の財政状況及び健全化判断比率'!B70)</f>
        <v>岐阜県市町村職員退職手当組合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10</v>
      </c>
      <c r="BX37" s="597"/>
      <c r="BY37" s="598" t="str">
        <f>IF('各会計、関係団体の財政状況及び健全化判断比率'!B71="","",'各会計、関係団体の財政状況及び健全化判断比率'!B71)</f>
        <v>可茂消防事務組合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11</v>
      </c>
      <c r="BX38" s="597"/>
      <c r="BY38" s="598" t="str">
        <f>IF('各会計、関係団体の財政状況及び健全化判断比率'!B72="","",'各会計、関係団体の財政状況及び健全化判断比率'!B72)</f>
        <v>後期高齢者医療連合（一般会計分）</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12</v>
      </c>
      <c r="BX39" s="597"/>
      <c r="BY39" s="598" t="str">
        <f>IF('各会計、関係団体の財政状況及び健全化判断比率'!B73="","",'各会計、関係団体の財政状況及び健全化判断比率'!B73)</f>
        <v>後期高齢者医療連合（特別会計分）</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13</v>
      </c>
      <c r="BX40" s="597"/>
      <c r="BY40" s="598" t="str">
        <f>IF('各会計、関係団体の財政状況及び健全化判断比率'!B74="","",'各会計、関係団体の財政状況及び健全化判断比率'!B74)</f>
        <v>可茂公設地方卸売市場組合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row r="46" spans="1:113">
      <c r="B46" s="180" t="s">
        <v>212</v>
      </c>
      <c r="E46" s="600" t="s">
        <v>213</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c r="E47" s="600" t="s">
        <v>214</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c r="E48" s="600" t="s">
        <v>215</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c r="E49" s="601" t="s">
        <v>216</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c r="E50" s="600" t="s">
        <v>217</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c r="E51" s="600" t="s">
        <v>218</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c r="E52" s="600" t="s">
        <v>219</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c r="E53" s="600" t="s">
        <v>220</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row r="55" spans="5:113"/>
    <row r="56" spans="5:113"/>
  </sheetData>
  <sheetProtection algorithmName="SHA-512" hashValue="WjaQyaGatO/fW4mnvvHa7FzG/R4v90G6y/0//eQ4y/D+xQ2i5bwbgpHTPEHHdaaz7i9bwOzcm3L5ZqQiaPv6uQ==" saltValue="gF395e/nNIQkfPIalGghtw=="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32:S32"/>
    <mergeCell ref="U32:AK32"/>
    <mergeCell ref="AM32:BC32"/>
    <mergeCell ref="BE32:BU32"/>
    <mergeCell ref="BW32:CM32"/>
    <mergeCell ref="CO32:DE32"/>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c r="A34" s="22"/>
      <c r="B34" s="31"/>
      <c r="C34" s="1151" t="s">
        <v>564</v>
      </c>
      <c r="D34" s="1151"/>
      <c r="E34" s="1152"/>
      <c r="F34" s="32">
        <v>26.04</v>
      </c>
      <c r="G34" s="33">
        <v>27.29</v>
      </c>
      <c r="H34" s="33">
        <v>26.76</v>
      </c>
      <c r="I34" s="33">
        <v>23.94</v>
      </c>
      <c r="J34" s="34">
        <v>23.7</v>
      </c>
      <c r="K34" s="22"/>
      <c r="L34" s="22"/>
      <c r="M34" s="22"/>
      <c r="N34" s="22"/>
      <c r="O34" s="22"/>
      <c r="P34" s="22"/>
    </row>
    <row r="35" spans="1:16" ht="39" customHeight="1">
      <c r="A35" s="22"/>
      <c r="B35" s="35"/>
      <c r="C35" s="1145" t="s">
        <v>565</v>
      </c>
      <c r="D35" s="1146"/>
      <c r="E35" s="1147"/>
      <c r="F35" s="36">
        <v>4.24</v>
      </c>
      <c r="G35" s="37">
        <v>4.93</v>
      </c>
      <c r="H35" s="37">
        <v>8.34</v>
      </c>
      <c r="I35" s="37">
        <v>8.2799999999999994</v>
      </c>
      <c r="J35" s="38">
        <v>9.3800000000000008</v>
      </c>
      <c r="K35" s="22"/>
      <c r="L35" s="22"/>
      <c r="M35" s="22"/>
      <c r="N35" s="22"/>
      <c r="O35" s="22"/>
      <c r="P35" s="22"/>
    </row>
    <row r="36" spans="1:16" ht="39" customHeight="1">
      <c r="A36" s="22"/>
      <c r="B36" s="35"/>
      <c r="C36" s="1145" t="s">
        <v>566</v>
      </c>
      <c r="D36" s="1146"/>
      <c r="E36" s="1147"/>
      <c r="F36" s="36" t="s">
        <v>515</v>
      </c>
      <c r="G36" s="37">
        <v>6.63</v>
      </c>
      <c r="H36" s="37">
        <v>8.42</v>
      </c>
      <c r="I36" s="37">
        <v>4.92</v>
      </c>
      <c r="J36" s="38">
        <v>5.39</v>
      </c>
      <c r="K36" s="22"/>
      <c r="L36" s="22"/>
      <c r="M36" s="22"/>
      <c r="N36" s="22"/>
      <c r="O36" s="22"/>
      <c r="P36" s="22"/>
    </row>
    <row r="37" spans="1:16" ht="39" customHeight="1">
      <c r="A37" s="22"/>
      <c r="B37" s="35"/>
      <c r="C37" s="1145" t="s">
        <v>567</v>
      </c>
      <c r="D37" s="1146"/>
      <c r="E37" s="1147"/>
      <c r="F37" s="36">
        <v>7.17</v>
      </c>
      <c r="G37" s="37">
        <v>3.31</v>
      </c>
      <c r="H37" s="37">
        <v>4.18</v>
      </c>
      <c r="I37" s="37">
        <v>3.72</v>
      </c>
      <c r="J37" s="38">
        <v>3.25</v>
      </c>
      <c r="K37" s="22"/>
      <c r="L37" s="22"/>
      <c r="M37" s="22"/>
      <c r="N37" s="22"/>
      <c r="O37" s="22"/>
      <c r="P37" s="22"/>
    </row>
    <row r="38" spans="1:16" ht="39" customHeight="1">
      <c r="A38" s="22"/>
      <c r="B38" s="35"/>
      <c r="C38" s="1145" t="s">
        <v>568</v>
      </c>
      <c r="D38" s="1146"/>
      <c r="E38" s="1147"/>
      <c r="F38" s="36">
        <v>0.1</v>
      </c>
      <c r="G38" s="37">
        <v>0.1</v>
      </c>
      <c r="H38" s="37">
        <v>0.14000000000000001</v>
      </c>
      <c r="I38" s="37">
        <v>0.1</v>
      </c>
      <c r="J38" s="38">
        <v>0.15</v>
      </c>
      <c r="K38" s="22"/>
      <c r="L38" s="22"/>
      <c r="M38" s="22"/>
      <c r="N38" s="22"/>
      <c r="O38" s="22"/>
      <c r="P38" s="22"/>
    </row>
    <row r="39" spans="1:16" ht="39" customHeight="1">
      <c r="A39" s="22"/>
      <c r="B39" s="35"/>
      <c r="C39" s="1145" t="s">
        <v>569</v>
      </c>
      <c r="D39" s="1146"/>
      <c r="E39" s="1147"/>
      <c r="F39" s="36">
        <v>1.34</v>
      </c>
      <c r="G39" s="37">
        <v>0.72</v>
      </c>
      <c r="H39" s="37">
        <v>0.62</v>
      </c>
      <c r="I39" s="37">
        <v>0.06</v>
      </c>
      <c r="J39" s="38">
        <v>0.14000000000000001</v>
      </c>
      <c r="K39" s="22"/>
      <c r="L39" s="22"/>
      <c r="M39" s="22"/>
      <c r="N39" s="22"/>
      <c r="O39" s="22"/>
      <c r="P39" s="22"/>
    </row>
    <row r="40" spans="1:16" ht="39" customHeight="1">
      <c r="A40" s="22"/>
      <c r="B40" s="35"/>
      <c r="C40" s="1145"/>
      <c r="D40" s="1146"/>
      <c r="E40" s="1147"/>
      <c r="F40" s="36"/>
      <c r="G40" s="37"/>
      <c r="H40" s="37"/>
      <c r="I40" s="37"/>
      <c r="J40" s="38"/>
      <c r="K40" s="22"/>
      <c r="L40" s="22"/>
      <c r="M40" s="22"/>
      <c r="N40" s="22"/>
      <c r="O40" s="22"/>
      <c r="P40" s="22"/>
    </row>
    <row r="41" spans="1:16" ht="39" customHeight="1">
      <c r="A41" s="22"/>
      <c r="B41" s="35"/>
      <c r="C41" s="1145"/>
      <c r="D41" s="1146"/>
      <c r="E41" s="1147"/>
      <c r="F41" s="36"/>
      <c r="G41" s="37"/>
      <c r="H41" s="37"/>
      <c r="I41" s="37"/>
      <c r="J41" s="38"/>
      <c r="K41" s="22"/>
      <c r="L41" s="22"/>
      <c r="M41" s="22"/>
      <c r="N41" s="22"/>
      <c r="O41" s="22"/>
      <c r="P41" s="22"/>
    </row>
    <row r="42" spans="1:16" ht="39" customHeight="1">
      <c r="A42" s="22"/>
      <c r="B42" s="39"/>
      <c r="C42" s="1145" t="s">
        <v>570</v>
      </c>
      <c r="D42" s="1146"/>
      <c r="E42" s="1147"/>
      <c r="F42" s="36" t="s">
        <v>515</v>
      </c>
      <c r="G42" s="37" t="s">
        <v>515</v>
      </c>
      <c r="H42" s="37" t="s">
        <v>515</v>
      </c>
      <c r="I42" s="37" t="s">
        <v>515</v>
      </c>
      <c r="J42" s="38" t="s">
        <v>515</v>
      </c>
      <c r="K42" s="22"/>
      <c r="L42" s="22"/>
      <c r="M42" s="22"/>
      <c r="N42" s="22"/>
      <c r="O42" s="22"/>
      <c r="P42" s="22"/>
    </row>
    <row r="43" spans="1:16" ht="39" customHeight="1" thickBot="1">
      <c r="A43" s="22"/>
      <c r="B43" s="40"/>
      <c r="C43" s="1148" t="s">
        <v>571</v>
      </c>
      <c r="D43" s="1149"/>
      <c r="E43" s="1150"/>
      <c r="F43" s="41">
        <v>1.7</v>
      </c>
      <c r="G43" s="42" t="s">
        <v>515</v>
      </c>
      <c r="H43" s="42" t="s">
        <v>515</v>
      </c>
      <c r="I43" s="42" t="s">
        <v>515</v>
      </c>
      <c r="J43" s="43" t="s">
        <v>515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vbONbTPBmf1LAD1T5SavSayrtVpNGBl3SYsDYysPmFo2C1YQY9xUCXSap1NTbezylwltQP8D95vV/1phVWteyQ==" saltValue="j8SnQE/Rltn4KUxI7FG7C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SheetLayoutView="55" workbookViewId="0">
      <selection sqref="A1:A1048576"/>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c r="A45" s="48"/>
      <c r="B45" s="1153" t="s">
        <v>11</v>
      </c>
      <c r="C45" s="1154"/>
      <c r="D45" s="58"/>
      <c r="E45" s="1159" t="s">
        <v>12</v>
      </c>
      <c r="F45" s="1159"/>
      <c r="G45" s="1159"/>
      <c r="H45" s="1159"/>
      <c r="I45" s="1159"/>
      <c r="J45" s="1160"/>
      <c r="K45" s="59">
        <v>234</v>
      </c>
      <c r="L45" s="60">
        <v>231</v>
      </c>
      <c r="M45" s="60">
        <v>248</v>
      </c>
      <c r="N45" s="60">
        <v>257</v>
      </c>
      <c r="O45" s="61">
        <v>246</v>
      </c>
      <c r="P45" s="48"/>
      <c r="Q45" s="48"/>
      <c r="R45" s="48"/>
      <c r="S45" s="48"/>
      <c r="T45" s="48"/>
      <c r="U45" s="48"/>
    </row>
    <row r="46" spans="1:21" ht="30.75" customHeight="1">
      <c r="A46" s="48"/>
      <c r="B46" s="1155"/>
      <c r="C46" s="1156"/>
      <c r="D46" s="62"/>
      <c r="E46" s="1161" t="s">
        <v>13</v>
      </c>
      <c r="F46" s="1161"/>
      <c r="G46" s="1161"/>
      <c r="H46" s="1161"/>
      <c r="I46" s="1161"/>
      <c r="J46" s="1162"/>
      <c r="K46" s="63" t="s">
        <v>515</v>
      </c>
      <c r="L46" s="64" t="s">
        <v>515</v>
      </c>
      <c r="M46" s="64" t="s">
        <v>515</v>
      </c>
      <c r="N46" s="64" t="s">
        <v>515</v>
      </c>
      <c r="O46" s="65" t="s">
        <v>515</v>
      </c>
      <c r="P46" s="48"/>
      <c r="Q46" s="48"/>
      <c r="R46" s="48"/>
      <c r="S46" s="48"/>
      <c r="T46" s="48"/>
      <c r="U46" s="48"/>
    </row>
    <row r="47" spans="1:21" ht="30.75" customHeight="1">
      <c r="A47" s="48"/>
      <c r="B47" s="1155"/>
      <c r="C47" s="1156"/>
      <c r="D47" s="62"/>
      <c r="E47" s="1161" t="s">
        <v>14</v>
      </c>
      <c r="F47" s="1161"/>
      <c r="G47" s="1161"/>
      <c r="H47" s="1161"/>
      <c r="I47" s="1161"/>
      <c r="J47" s="1162"/>
      <c r="K47" s="63" t="s">
        <v>515</v>
      </c>
      <c r="L47" s="64" t="s">
        <v>515</v>
      </c>
      <c r="M47" s="64" t="s">
        <v>515</v>
      </c>
      <c r="N47" s="64" t="s">
        <v>515</v>
      </c>
      <c r="O47" s="65" t="s">
        <v>515</v>
      </c>
      <c r="P47" s="48"/>
      <c r="Q47" s="48"/>
      <c r="R47" s="48"/>
      <c r="S47" s="48"/>
      <c r="T47" s="48"/>
      <c r="U47" s="48"/>
    </row>
    <row r="48" spans="1:21" ht="30.75" customHeight="1">
      <c r="A48" s="48"/>
      <c r="B48" s="1155"/>
      <c r="C48" s="1156"/>
      <c r="D48" s="62"/>
      <c r="E48" s="1161" t="s">
        <v>15</v>
      </c>
      <c r="F48" s="1161"/>
      <c r="G48" s="1161"/>
      <c r="H48" s="1161"/>
      <c r="I48" s="1161"/>
      <c r="J48" s="1162"/>
      <c r="K48" s="63">
        <v>45</v>
      </c>
      <c r="L48" s="64">
        <v>62</v>
      </c>
      <c r="M48" s="64">
        <v>58</v>
      </c>
      <c r="N48" s="64">
        <v>60</v>
      </c>
      <c r="O48" s="65">
        <v>64</v>
      </c>
      <c r="P48" s="48"/>
      <c r="Q48" s="48"/>
      <c r="R48" s="48"/>
      <c r="S48" s="48"/>
      <c r="T48" s="48"/>
      <c r="U48" s="48"/>
    </row>
    <row r="49" spans="1:21" ht="30.75" customHeight="1">
      <c r="A49" s="48"/>
      <c r="B49" s="1155"/>
      <c r="C49" s="1156"/>
      <c r="D49" s="62"/>
      <c r="E49" s="1161" t="s">
        <v>16</v>
      </c>
      <c r="F49" s="1161"/>
      <c r="G49" s="1161"/>
      <c r="H49" s="1161"/>
      <c r="I49" s="1161"/>
      <c r="J49" s="1162"/>
      <c r="K49" s="63">
        <v>7</v>
      </c>
      <c r="L49" s="64">
        <v>12</v>
      </c>
      <c r="M49" s="64">
        <v>16</v>
      </c>
      <c r="N49" s="64">
        <v>21</v>
      </c>
      <c r="O49" s="65">
        <v>25</v>
      </c>
      <c r="P49" s="48"/>
      <c r="Q49" s="48"/>
      <c r="R49" s="48"/>
      <c r="S49" s="48"/>
      <c r="T49" s="48"/>
      <c r="U49" s="48"/>
    </row>
    <row r="50" spans="1:21" ht="30.75" customHeight="1">
      <c r="A50" s="48"/>
      <c r="B50" s="1155"/>
      <c r="C50" s="1156"/>
      <c r="D50" s="62"/>
      <c r="E50" s="1161" t="s">
        <v>17</v>
      </c>
      <c r="F50" s="1161"/>
      <c r="G50" s="1161"/>
      <c r="H50" s="1161"/>
      <c r="I50" s="1161"/>
      <c r="J50" s="1162"/>
      <c r="K50" s="63">
        <v>1</v>
      </c>
      <c r="L50" s="64">
        <v>1</v>
      </c>
      <c r="M50" s="64">
        <v>1</v>
      </c>
      <c r="N50" s="64">
        <v>1</v>
      </c>
      <c r="O50" s="65" t="s">
        <v>515</v>
      </c>
      <c r="P50" s="48"/>
      <c r="Q50" s="48"/>
      <c r="R50" s="48"/>
      <c r="S50" s="48"/>
      <c r="T50" s="48"/>
      <c r="U50" s="48"/>
    </row>
    <row r="51" spans="1:21" ht="30.75" customHeight="1">
      <c r="A51" s="48"/>
      <c r="B51" s="1157"/>
      <c r="C51" s="1158"/>
      <c r="D51" s="66"/>
      <c r="E51" s="1161" t="s">
        <v>18</v>
      </c>
      <c r="F51" s="1161"/>
      <c r="G51" s="1161"/>
      <c r="H51" s="1161"/>
      <c r="I51" s="1161"/>
      <c r="J51" s="1162"/>
      <c r="K51" s="63" t="s">
        <v>515</v>
      </c>
      <c r="L51" s="64" t="s">
        <v>515</v>
      </c>
      <c r="M51" s="64" t="s">
        <v>515</v>
      </c>
      <c r="N51" s="64" t="s">
        <v>515</v>
      </c>
      <c r="O51" s="65" t="s">
        <v>515</v>
      </c>
      <c r="P51" s="48"/>
      <c r="Q51" s="48"/>
      <c r="R51" s="48"/>
      <c r="S51" s="48"/>
      <c r="T51" s="48"/>
      <c r="U51" s="48"/>
    </row>
    <row r="52" spans="1:21" ht="30.75" customHeight="1">
      <c r="A52" s="48"/>
      <c r="B52" s="1163" t="s">
        <v>19</v>
      </c>
      <c r="C52" s="1164"/>
      <c r="D52" s="66"/>
      <c r="E52" s="1161" t="s">
        <v>20</v>
      </c>
      <c r="F52" s="1161"/>
      <c r="G52" s="1161"/>
      <c r="H52" s="1161"/>
      <c r="I52" s="1161"/>
      <c r="J52" s="1162"/>
      <c r="K52" s="63">
        <v>265</v>
      </c>
      <c r="L52" s="64">
        <v>241</v>
      </c>
      <c r="M52" s="64">
        <v>239</v>
      </c>
      <c r="N52" s="64">
        <v>245</v>
      </c>
      <c r="O52" s="65">
        <v>232</v>
      </c>
      <c r="P52" s="48"/>
      <c r="Q52" s="48"/>
      <c r="R52" s="48"/>
      <c r="S52" s="48"/>
      <c r="T52" s="48"/>
      <c r="U52" s="48"/>
    </row>
    <row r="53" spans="1:21" ht="30.75" customHeight="1" thickBot="1">
      <c r="A53" s="48"/>
      <c r="B53" s="1165" t="s">
        <v>21</v>
      </c>
      <c r="C53" s="1166"/>
      <c r="D53" s="67"/>
      <c r="E53" s="1167" t="s">
        <v>22</v>
      </c>
      <c r="F53" s="1167"/>
      <c r="G53" s="1167"/>
      <c r="H53" s="1167"/>
      <c r="I53" s="1167"/>
      <c r="J53" s="1168"/>
      <c r="K53" s="68">
        <v>22</v>
      </c>
      <c r="L53" s="69">
        <v>65</v>
      </c>
      <c r="M53" s="69">
        <v>84</v>
      </c>
      <c r="N53" s="69">
        <v>94</v>
      </c>
      <c r="O53" s="70">
        <v>103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c r="A56" s="48"/>
      <c r="B56" s="72" t="s">
        <v>25</v>
      </c>
      <c r="C56" s="73"/>
      <c r="D56" s="73"/>
      <c r="E56" s="73"/>
      <c r="F56" s="73"/>
      <c r="G56" s="73"/>
      <c r="H56" s="73"/>
      <c r="I56" s="73"/>
      <c r="J56" s="73"/>
      <c r="K56" s="74"/>
      <c r="L56" s="74"/>
      <c r="M56" s="74"/>
      <c r="N56" s="74"/>
      <c r="O56" s="75" t="s">
        <v>572</v>
      </c>
      <c r="P56" s="48"/>
      <c r="Q56" s="48"/>
      <c r="R56" s="48"/>
      <c r="S56" s="48"/>
      <c r="T56" s="48"/>
      <c r="U56" s="48"/>
    </row>
    <row r="57" spans="1:21" ht="31.5" customHeight="1" thickBot="1">
      <c r="A57" s="48"/>
      <c r="B57" s="76"/>
      <c r="C57" s="77"/>
      <c r="D57" s="77"/>
      <c r="E57" s="78"/>
      <c r="F57" s="78"/>
      <c r="G57" s="78"/>
      <c r="H57" s="78"/>
      <c r="I57" s="78"/>
      <c r="J57" s="79" t="s">
        <v>2</v>
      </c>
      <c r="K57" s="80" t="s">
        <v>573</v>
      </c>
      <c r="L57" s="81" t="s">
        <v>574</v>
      </c>
      <c r="M57" s="81" t="s">
        <v>575</v>
      </c>
      <c r="N57" s="81" t="s">
        <v>576</v>
      </c>
      <c r="O57" s="82" t="s">
        <v>577</v>
      </c>
      <c r="P57" s="48"/>
      <c r="Q57" s="48"/>
      <c r="R57" s="48"/>
      <c r="S57" s="48"/>
      <c r="T57" s="48"/>
      <c r="U57" s="48"/>
    </row>
    <row r="58" spans="1:21" ht="31.5" customHeight="1">
      <c r="B58" s="1169" t="s">
        <v>26</v>
      </c>
      <c r="C58" s="1170"/>
      <c r="D58" s="1175" t="s">
        <v>27</v>
      </c>
      <c r="E58" s="1176"/>
      <c r="F58" s="1176"/>
      <c r="G58" s="1176"/>
      <c r="H58" s="1176"/>
      <c r="I58" s="1176"/>
      <c r="J58" s="1177"/>
      <c r="K58" s="83"/>
      <c r="L58" s="84"/>
      <c r="M58" s="84"/>
      <c r="N58" s="84"/>
      <c r="O58" s="85"/>
    </row>
    <row r="59" spans="1:21" ht="31.5" customHeight="1">
      <c r="B59" s="1171"/>
      <c r="C59" s="1172"/>
      <c r="D59" s="1178" t="s">
        <v>28</v>
      </c>
      <c r="E59" s="1179"/>
      <c r="F59" s="1179"/>
      <c r="G59" s="1179"/>
      <c r="H59" s="1179"/>
      <c r="I59" s="1179"/>
      <c r="J59" s="1180"/>
      <c r="K59" s="86"/>
      <c r="L59" s="87"/>
      <c r="M59" s="87"/>
      <c r="N59" s="87"/>
      <c r="O59" s="88"/>
    </row>
    <row r="60" spans="1:21" ht="31.5" customHeight="1" thickBot="1">
      <c r="B60" s="1173"/>
      <c r="C60" s="1174"/>
      <c r="D60" s="1181" t="s">
        <v>29</v>
      </c>
      <c r="E60" s="1182"/>
      <c r="F60" s="1182"/>
      <c r="G60" s="1182"/>
      <c r="H60" s="1182"/>
      <c r="I60" s="1182"/>
      <c r="J60" s="1183"/>
      <c r="K60" s="89"/>
      <c r="L60" s="90"/>
      <c r="M60" s="90"/>
      <c r="N60" s="90"/>
      <c r="O60" s="91"/>
    </row>
    <row r="61" spans="1:21" ht="24" customHeight="1">
      <c r="B61" s="92"/>
      <c r="C61" s="92"/>
      <c r="D61" s="93" t="s">
        <v>30</v>
      </c>
      <c r="E61" s="94"/>
      <c r="F61" s="94"/>
      <c r="G61" s="94"/>
      <c r="H61" s="94"/>
      <c r="I61" s="94"/>
      <c r="J61" s="94"/>
      <c r="K61" s="94"/>
      <c r="L61" s="94"/>
      <c r="M61" s="94"/>
      <c r="N61" s="94"/>
      <c r="O61" s="94"/>
    </row>
    <row r="62" spans="1:21" ht="24" customHeight="1">
      <c r="B62" s="95"/>
      <c r="C62" s="95"/>
      <c r="D62" s="93" t="s">
        <v>31</v>
      </c>
      <c r="E62" s="94"/>
      <c r="F62" s="94"/>
      <c r="G62" s="94"/>
      <c r="H62" s="94"/>
      <c r="I62" s="94"/>
      <c r="J62" s="94"/>
      <c r="K62" s="94"/>
      <c r="L62" s="94"/>
      <c r="M62" s="94"/>
      <c r="N62" s="94"/>
      <c r="O62" s="94"/>
    </row>
    <row r="63" spans="1:21" ht="24" customHeight="1">
      <c r="A63" s="48"/>
      <c r="B63" s="71"/>
      <c r="C63" s="48"/>
      <c r="D63" s="48"/>
      <c r="E63" s="48"/>
      <c r="F63" s="48"/>
      <c r="G63" s="48"/>
      <c r="H63" s="48"/>
      <c r="I63" s="48"/>
      <c r="J63" s="48"/>
      <c r="K63" s="48"/>
      <c r="L63" s="48"/>
      <c r="M63" s="48"/>
      <c r="N63" s="48"/>
      <c r="O63" s="48"/>
      <c r="P63" s="48"/>
      <c r="Q63" s="48"/>
      <c r="R63" s="48"/>
      <c r="S63" s="48"/>
      <c r="T63" s="48"/>
      <c r="U63" s="48"/>
    </row>
    <row r="64" spans="1:21" ht="24" customHeight="1">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JTU3VfcGkPVtdBSAaPuaVYmY7F2alFmIRrU7gR1+shQT0QrdXsvwE4zdNO5Wbg53vJo5PIIGYbe3pur9LNFm0A==" saltValue="bSxw4WD4JJ7eXxQ8vB1qPw=="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election sqref="A1:A1048576"/>
    </sheetView>
  </sheetViews>
  <sheetFormatPr defaultColWidth="0" defaultRowHeight="13.5" customHeight="1" zeroHeight="1"/>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7" t="s">
        <v>9</v>
      </c>
    </row>
    <row r="40" spans="2:13" ht="27.75" customHeight="1" thickBot="1">
      <c r="B40" s="98" t="s">
        <v>10</v>
      </c>
      <c r="C40" s="99"/>
      <c r="D40" s="99"/>
      <c r="E40" s="100"/>
      <c r="F40" s="100"/>
      <c r="G40" s="100"/>
      <c r="H40" s="101" t="s">
        <v>2</v>
      </c>
      <c r="I40" s="102" t="s">
        <v>557</v>
      </c>
      <c r="J40" s="103" t="s">
        <v>558</v>
      </c>
      <c r="K40" s="103" t="s">
        <v>559</v>
      </c>
      <c r="L40" s="103" t="s">
        <v>560</v>
      </c>
      <c r="M40" s="104" t="s">
        <v>561</v>
      </c>
    </row>
    <row r="41" spans="2:13" ht="27.75" customHeight="1">
      <c r="B41" s="1184" t="s">
        <v>32</v>
      </c>
      <c r="C41" s="1185"/>
      <c r="D41" s="105"/>
      <c r="E41" s="1190" t="s">
        <v>33</v>
      </c>
      <c r="F41" s="1190"/>
      <c r="G41" s="1190"/>
      <c r="H41" s="1191"/>
      <c r="I41" s="355">
        <v>2702</v>
      </c>
      <c r="J41" s="356">
        <v>2733</v>
      </c>
      <c r="K41" s="356">
        <v>2699</v>
      </c>
      <c r="L41" s="356">
        <v>2709</v>
      </c>
      <c r="M41" s="357">
        <v>2732</v>
      </c>
    </row>
    <row r="42" spans="2:13" ht="27.75" customHeight="1">
      <c r="B42" s="1186"/>
      <c r="C42" s="1187"/>
      <c r="D42" s="106"/>
      <c r="E42" s="1192" t="s">
        <v>34</v>
      </c>
      <c r="F42" s="1192"/>
      <c r="G42" s="1192"/>
      <c r="H42" s="1193"/>
      <c r="I42" s="358">
        <v>3</v>
      </c>
      <c r="J42" s="359">
        <v>2</v>
      </c>
      <c r="K42" s="359">
        <v>1</v>
      </c>
      <c r="L42" s="359">
        <v>1</v>
      </c>
      <c r="M42" s="360" t="s">
        <v>515</v>
      </c>
    </row>
    <row r="43" spans="2:13" ht="27.75" customHeight="1">
      <c r="B43" s="1186"/>
      <c r="C43" s="1187"/>
      <c r="D43" s="106"/>
      <c r="E43" s="1192" t="s">
        <v>35</v>
      </c>
      <c r="F43" s="1192"/>
      <c r="G43" s="1192"/>
      <c r="H43" s="1193"/>
      <c r="I43" s="358">
        <v>493</v>
      </c>
      <c r="J43" s="359">
        <v>531</v>
      </c>
      <c r="K43" s="359">
        <v>647</v>
      </c>
      <c r="L43" s="359">
        <v>552</v>
      </c>
      <c r="M43" s="360">
        <v>428</v>
      </c>
    </row>
    <row r="44" spans="2:13" ht="27.75" customHeight="1">
      <c r="B44" s="1186"/>
      <c r="C44" s="1187"/>
      <c r="D44" s="106"/>
      <c r="E44" s="1192" t="s">
        <v>36</v>
      </c>
      <c r="F44" s="1192"/>
      <c r="G44" s="1192"/>
      <c r="H44" s="1193"/>
      <c r="I44" s="358">
        <v>110</v>
      </c>
      <c r="J44" s="359">
        <v>129</v>
      </c>
      <c r="K44" s="359">
        <v>139</v>
      </c>
      <c r="L44" s="359">
        <v>141</v>
      </c>
      <c r="M44" s="360">
        <v>142</v>
      </c>
    </row>
    <row r="45" spans="2:13" ht="27.75" customHeight="1">
      <c r="B45" s="1186"/>
      <c r="C45" s="1187"/>
      <c r="D45" s="106"/>
      <c r="E45" s="1192" t="s">
        <v>37</v>
      </c>
      <c r="F45" s="1192"/>
      <c r="G45" s="1192"/>
      <c r="H45" s="1193"/>
      <c r="I45" s="358" t="s">
        <v>515</v>
      </c>
      <c r="J45" s="359" t="s">
        <v>515</v>
      </c>
      <c r="K45" s="359" t="s">
        <v>515</v>
      </c>
      <c r="L45" s="359" t="s">
        <v>515</v>
      </c>
      <c r="M45" s="360" t="s">
        <v>515</v>
      </c>
    </row>
    <row r="46" spans="2:13" ht="27.75" customHeight="1">
      <c r="B46" s="1186"/>
      <c r="C46" s="1187"/>
      <c r="D46" s="107"/>
      <c r="E46" s="1192" t="s">
        <v>38</v>
      </c>
      <c r="F46" s="1192"/>
      <c r="G46" s="1192"/>
      <c r="H46" s="1193"/>
      <c r="I46" s="358" t="s">
        <v>515</v>
      </c>
      <c r="J46" s="359" t="s">
        <v>515</v>
      </c>
      <c r="K46" s="359" t="s">
        <v>515</v>
      </c>
      <c r="L46" s="359" t="s">
        <v>515</v>
      </c>
      <c r="M46" s="360" t="s">
        <v>515</v>
      </c>
    </row>
    <row r="47" spans="2:13" ht="27.75" customHeight="1">
      <c r="B47" s="1186"/>
      <c r="C47" s="1187"/>
      <c r="D47" s="108"/>
      <c r="E47" s="1194" t="s">
        <v>39</v>
      </c>
      <c r="F47" s="1195"/>
      <c r="G47" s="1195"/>
      <c r="H47" s="1196"/>
      <c r="I47" s="358" t="s">
        <v>515</v>
      </c>
      <c r="J47" s="359" t="s">
        <v>515</v>
      </c>
      <c r="K47" s="359" t="s">
        <v>515</v>
      </c>
      <c r="L47" s="359" t="s">
        <v>515</v>
      </c>
      <c r="M47" s="360" t="s">
        <v>515</v>
      </c>
    </row>
    <row r="48" spans="2:13" ht="27.75" customHeight="1">
      <c r="B48" s="1186"/>
      <c r="C48" s="1187"/>
      <c r="D48" s="106"/>
      <c r="E48" s="1192" t="s">
        <v>40</v>
      </c>
      <c r="F48" s="1192"/>
      <c r="G48" s="1192"/>
      <c r="H48" s="1193"/>
      <c r="I48" s="358" t="s">
        <v>515</v>
      </c>
      <c r="J48" s="359" t="s">
        <v>515</v>
      </c>
      <c r="K48" s="359" t="s">
        <v>515</v>
      </c>
      <c r="L48" s="359" t="s">
        <v>515</v>
      </c>
      <c r="M48" s="360" t="s">
        <v>515</v>
      </c>
    </row>
    <row r="49" spans="2:13" ht="27.75" customHeight="1">
      <c r="B49" s="1188"/>
      <c r="C49" s="1189"/>
      <c r="D49" s="106"/>
      <c r="E49" s="1192" t="s">
        <v>41</v>
      </c>
      <c r="F49" s="1192"/>
      <c r="G49" s="1192"/>
      <c r="H49" s="1193"/>
      <c r="I49" s="358" t="s">
        <v>515</v>
      </c>
      <c r="J49" s="359" t="s">
        <v>515</v>
      </c>
      <c r="K49" s="359" t="s">
        <v>515</v>
      </c>
      <c r="L49" s="359" t="s">
        <v>515</v>
      </c>
      <c r="M49" s="360" t="s">
        <v>515</v>
      </c>
    </row>
    <row r="50" spans="2:13" ht="27.75" customHeight="1">
      <c r="B50" s="1197" t="s">
        <v>42</v>
      </c>
      <c r="C50" s="1198"/>
      <c r="D50" s="109"/>
      <c r="E50" s="1192" t="s">
        <v>43</v>
      </c>
      <c r="F50" s="1192"/>
      <c r="G50" s="1192"/>
      <c r="H50" s="1193"/>
      <c r="I50" s="358">
        <v>1896</v>
      </c>
      <c r="J50" s="359">
        <v>1933</v>
      </c>
      <c r="K50" s="359">
        <v>2059</v>
      </c>
      <c r="L50" s="359">
        <v>2294</v>
      </c>
      <c r="M50" s="360">
        <v>2433</v>
      </c>
    </row>
    <row r="51" spans="2:13" ht="27.75" customHeight="1">
      <c r="B51" s="1186"/>
      <c r="C51" s="1187"/>
      <c r="D51" s="106"/>
      <c r="E51" s="1192" t="s">
        <v>44</v>
      </c>
      <c r="F51" s="1192"/>
      <c r="G51" s="1192"/>
      <c r="H51" s="1193"/>
      <c r="I51" s="358">
        <v>1</v>
      </c>
      <c r="J51" s="359">
        <v>0</v>
      </c>
      <c r="K51" s="359" t="s">
        <v>515</v>
      </c>
      <c r="L51" s="359" t="s">
        <v>515</v>
      </c>
      <c r="M51" s="360" t="s">
        <v>515</v>
      </c>
    </row>
    <row r="52" spans="2:13" ht="27.75" customHeight="1">
      <c r="B52" s="1188"/>
      <c r="C52" s="1189"/>
      <c r="D52" s="106"/>
      <c r="E52" s="1192" t="s">
        <v>45</v>
      </c>
      <c r="F52" s="1192"/>
      <c r="G52" s="1192"/>
      <c r="H52" s="1193"/>
      <c r="I52" s="358">
        <v>2747</v>
      </c>
      <c r="J52" s="359">
        <v>2717</v>
      </c>
      <c r="K52" s="359">
        <v>2668</v>
      </c>
      <c r="L52" s="359">
        <v>2611</v>
      </c>
      <c r="M52" s="360">
        <v>2468</v>
      </c>
    </row>
    <row r="53" spans="2:13" ht="27.75" customHeight="1" thickBot="1">
      <c r="B53" s="1199" t="s">
        <v>46</v>
      </c>
      <c r="C53" s="1200"/>
      <c r="D53" s="110"/>
      <c r="E53" s="1201" t="s">
        <v>47</v>
      </c>
      <c r="F53" s="1201"/>
      <c r="G53" s="1201"/>
      <c r="H53" s="1202"/>
      <c r="I53" s="361">
        <v>-1336</v>
      </c>
      <c r="J53" s="362">
        <v>-1255</v>
      </c>
      <c r="K53" s="362">
        <v>-1242</v>
      </c>
      <c r="L53" s="362">
        <v>-1503</v>
      </c>
      <c r="M53" s="363">
        <v>-1599</v>
      </c>
    </row>
    <row r="54" spans="2:13" ht="27.75" customHeight="1">
      <c r="B54" s="111" t="s">
        <v>48</v>
      </c>
      <c r="C54" s="112"/>
      <c r="D54" s="112"/>
      <c r="E54" s="113"/>
      <c r="F54" s="113"/>
      <c r="G54" s="113"/>
      <c r="H54" s="113"/>
      <c r="I54" s="114"/>
      <c r="J54" s="114"/>
      <c r="K54" s="114"/>
      <c r="L54" s="114"/>
      <c r="M54" s="114"/>
    </row>
    <row r="55" spans="2:13"/>
  </sheetData>
  <sheetProtection algorithmName="SHA-512" hashValue="MRwkKUek7G2ouE+b3TPtUbrN8vucRsmOf5m/RTe6liZcIKVOTVEvp/Di/JRU4rPuR7S/lZVMNtTowd9pPV6f2w==" saltValue="bqJDWnICTjwKgSiwOAFml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sqref="A1:A1048576"/>
    </sheetView>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5" t="s">
        <v>49</v>
      </c>
    </row>
    <row r="54" spans="2:8" ht="29.25" customHeight="1" thickBot="1">
      <c r="B54" s="116" t="s">
        <v>1</v>
      </c>
      <c r="C54" s="117"/>
      <c r="D54" s="117"/>
      <c r="E54" s="118" t="s">
        <v>2</v>
      </c>
      <c r="F54" s="119" t="s">
        <v>559</v>
      </c>
      <c r="G54" s="119" t="s">
        <v>560</v>
      </c>
      <c r="H54" s="120" t="s">
        <v>561</v>
      </c>
    </row>
    <row r="55" spans="2:8" ht="52.5" customHeight="1">
      <c r="B55" s="121"/>
      <c r="C55" s="1211" t="s">
        <v>50</v>
      </c>
      <c r="D55" s="1211"/>
      <c r="E55" s="1212"/>
      <c r="F55" s="122">
        <v>993</v>
      </c>
      <c r="G55" s="122">
        <v>1170</v>
      </c>
      <c r="H55" s="123">
        <v>1282</v>
      </c>
    </row>
    <row r="56" spans="2:8" ht="52.5" customHeight="1">
      <c r="B56" s="124"/>
      <c r="C56" s="1213" t="s">
        <v>51</v>
      </c>
      <c r="D56" s="1213"/>
      <c r="E56" s="1214"/>
      <c r="F56" s="125">
        <v>101</v>
      </c>
      <c r="G56" s="125">
        <v>152</v>
      </c>
      <c r="H56" s="126">
        <v>152</v>
      </c>
    </row>
    <row r="57" spans="2:8" ht="53.25" customHeight="1">
      <c r="B57" s="124"/>
      <c r="C57" s="1215" t="s">
        <v>52</v>
      </c>
      <c r="D57" s="1215"/>
      <c r="E57" s="1216"/>
      <c r="F57" s="127">
        <v>596</v>
      </c>
      <c r="G57" s="127">
        <v>619</v>
      </c>
      <c r="H57" s="128">
        <v>662</v>
      </c>
    </row>
    <row r="58" spans="2:8" ht="45.75" customHeight="1">
      <c r="B58" s="129"/>
      <c r="C58" s="1203" t="s">
        <v>591</v>
      </c>
      <c r="D58" s="1204"/>
      <c r="E58" s="1205"/>
      <c r="F58" s="130">
        <v>303</v>
      </c>
      <c r="G58" s="130">
        <v>326</v>
      </c>
      <c r="H58" s="131">
        <v>349</v>
      </c>
    </row>
    <row r="59" spans="2:8" ht="45.75" customHeight="1">
      <c r="B59" s="129"/>
      <c r="C59" s="1203" t="s">
        <v>592</v>
      </c>
      <c r="D59" s="1204"/>
      <c r="E59" s="1205"/>
      <c r="F59" s="130">
        <v>285</v>
      </c>
      <c r="G59" s="130">
        <v>250</v>
      </c>
      <c r="H59" s="131">
        <v>245</v>
      </c>
    </row>
    <row r="60" spans="2:8" ht="45.75" customHeight="1">
      <c r="B60" s="129"/>
      <c r="C60" s="1203" t="s">
        <v>593</v>
      </c>
      <c r="D60" s="1204"/>
      <c r="E60" s="1205"/>
      <c r="F60" s="130" t="s">
        <v>515</v>
      </c>
      <c r="G60" s="130">
        <v>30</v>
      </c>
      <c r="H60" s="131">
        <v>60</v>
      </c>
    </row>
    <row r="61" spans="2:8" ht="45.75" customHeight="1">
      <c r="B61" s="129"/>
      <c r="C61" s="1203" t="s">
        <v>594</v>
      </c>
      <c r="D61" s="1204"/>
      <c r="E61" s="1205"/>
      <c r="F61" s="130">
        <v>7</v>
      </c>
      <c r="G61" s="130">
        <v>7</v>
      </c>
      <c r="H61" s="131">
        <v>7</v>
      </c>
    </row>
    <row r="62" spans="2:8" ht="45.75" customHeight="1" thickBot="1">
      <c r="B62" s="132"/>
      <c r="C62" s="1206" t="s">
        <v>595</v>
      </c>
      <c r="D62" s="1207"/>
      <c r="E62" s="1208"/>
      <c r="F62" s="133" t="s">
        <v>515</v>
      </c>
      <c r="G62" s="133">
        <v>1</v>
      </c>
      <c r="H62" s="134">
        <v>1</v>
      </c>
    </row>
    <row r="63" spans="2:8" ht="52.5" customHeight="1" thickBot="1">
      <c r="B63" s="135"/>
      <c r="C63" s="1209" t="s">
        <v>53</v>
      </c>
      <c r="D63" s="1209"/>
      <c r="E63" s="1210"/>
      <c r="F63" s="136">
        <v>1690</v>
      </c>
      <c r="G63" s="136">
        <v>1941</v>
      </c>
      <c r="H63" s="137">
        <v>2097</v>
      </c>
    </row>
    <row r="64" spans="2:8"/>
  </sheetData>
  <sheetProtection algorithmName="SHA-512" hashValue="Fv7Fzo+MqfwR/Z0YdgMqFbIHeGZqecUZHUD38GwIP0GH3h4AAl5l84JbkUqKYwY1pjQ9H+OxH4utUipg5V27uA==" saltValue="8oQYJtzx5nLyAii2BW+M1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4" customWidth="1"/>
    <col min="2" max="8" width="13.375" style="144" customWidth="1"/>
    <col min="9" max="16384" width="11.125" style="144"/>
  </cols>
  <sheetData>
    <row r="1" spans="1:8">
      <c r="A1" s="138"/>
      <c r="B1" s="139"/>
      <c r="C1" s="140"/>
      <c r="D1" s="141"/>
      <c r="E1" s="142"/>
      <c r="F1" s="142"/>
      <c r="G1" s="142"/>
      <c r="H1" s="143"/>
    </row>
    <row r="2" spans="1:8">
      <c r="A2" s="145"/>
      <c r="B2" s="146"/>
      <c r="C2" s="147"/>
      <c r="D2" s="148" t="s">
        <v>54</v>
      </c>
      <c r="E2" s="149"/>
      <c r="F2" s="150" t="s">
        <v>554</v>
      </c>
      <c r="G2" s="151"/>
      <c r="H2" s="152"/>
    </row>
    <row r="3" spans="1:8">
      <c r="A3" s="148" t="s">
        <v>547</v>
      </c>
      <c r="B3" s="153"/>
      <c r="C3" s="154"/>
      <c r="D3" s="155">
        <v>41099</v>
      </c>
      <c r="E3" s="156"/>
      <c r="F3" s="157">
        <v>114790</v>
      </c>
      <c r="G3" s="158"/>
      <c r="H3" s="159"/>
    </row>
    <row r="4" spans="1:8">
      <c r="A4" s="160"/>
      <c r="B4" s="161"/>
      <c r="C4" s="162"/>
      <c r="D4" s="163">
        <v>34846</v>
      </c>
      <c r="E4" s="164"/>
      <c r="F4" s="165">
        <v>55601</v>
      </c>
      <c r="G4" s="166"/>
      <c r="H4" s="167"/>
    </row>
    <row r="5" spans="1:8">
      <c r="A5" s="148" t="s">
        <v>549</v>
      </c>
      <c r="B5" s="153"/>
      <c r="C5" s="154"/>
      <c r="D5" s="155">
        <v>40760</v>
      </c>
      <c r="E5" s="156"/>
      <c r="F5" s="157">
        <v>126262</v>
      </c>
      <c r="G5" s="158"/>
      <c r="H5" s="159"/>
    </row>
    <row r="6" spans="1:8">
      <c r="A6" s="160"/>
      <c r="B6" s="161"/>
      <c r="C6" s="162"/>
      <c r="D6" s="163">
        <v>33180</v>
      </c>
      <c r="E6" s="164"/>
      <c r="F6" s="165">
        <v>56769</v>
      </c>
      <c r="G6" s="166"/>
      <c r="H6" s="167"/>
    </row>
    <row r="7" spans="1:8">
      <c r="A7" s="148" t="s">
        <v>550</v>
      </c>
      <c r="B7" s="153"/>
      <c r="C7" s="154"/>
      <c r="D7" s="155">
        <v>40161</v>
      </c>
      <c r="E7" s="156"/>
      <c r="F7" s="157">
        <v>126525</v>
      </c>
      <c r="G7" s="158"/>
      <c r="H7" s="159"/>
    </row>
    <row r="8" spans="1:8">
      <c r="A8" s="160"/>
      <c r="B8" s="161"/>
      <c r="C8" s="162"/>
      <c r="D8" s="163">
        <v>21220</v>
      </c>
      <c r="E8" s="164"/>
      <c r="F8" s="165">
        <v>67052</v>
      </c>
      <c r="G8" s="166"/>
      <c r="H8" s="167"/>
    </row>
    <row r="9" spans="1:8">
      <c r="A9" s="148" t="s">
        <v>551</v>
      </c>
      <c r="B9" s="153"/>
      <c r="C9" s="154"/>
      <c r="D9" s="155">
        <v>51769</v>
      </c>
      <c r="E9" s="156"/>
      <c r="F9" s="157">
        <v>122054</v>
      </c>
      <c r="G9" s="158"/>
      <c r="H9" s="159"/>
    </row>
    <row r="10" spans="1:8">
      <c r="A10" s="160"/>
      <c r="B10" s="161"/>
      <c r="C10" s="162"/>
      <c r="D10" s="163">
        <v>22605</v>
      </c>
      <c r="E10" s="164"/>
      <c r="F10" s="165">
        <v>68298</v>
      </c>
      <c r="G10" s="166"/>
      <c r="H10" s="167"/>
    </row>
    <row r="11" spans="1:8">
      <c r="A11" s="148" t="s">
        <v>552</v>
      </c>
      <c r="B11" s="153"/>
      <c r="C11" s="154"/>
      <c r="D11" s="155">
        <v>53794</v>
      </c>
      <c r="E11" s="156"/>
      <c r="F11" s="157">
        <v>111644</v>
      </c>
      <c r="G11" s="158"/>
      <c r="H11" s="159"/>
    </row>
    <row r="12" spans="1:8">
      <c r="A12" s="160"/>
      <c r="B12" s="161"/>
      <c r="C12" s="168"/>
      <c r="D12" s="163">
        <v>11126</v>
      </c>
      <c r="E12" s="164"/>
      <c r="F12" s="165">
        <v>66606</v>
      </c>
      <c r="G12" s="166"/>
      <c r="H12" s="167"/>
    </row>
    <row r="13" spans="1:8">
      <c r="A13" s="148"/>
      <c r="B13" s="153"/>
      <c r="C13" s="169"/>
      <c r="D13" s="170">
        <v>45517</v>
      </c>
      <c r="E13" s="171"/>
      <c r="F13" s="172">
        <v>120255</v>
      </c>
      <c r="G13" s="173"/>
      <c r="H13" s="159"/>
    </row>
    <row r="14" spans="1:8">
      <c r="A14" s="160"/>
      <c r="B14" s="161"/>
      <c r="C14" s="162"/>
      <c r="D14" s="163">
        <v>24595</v>
      </c>
      <c r="E14" s="164"/>
      <c r="F14" s="165">
        <v>62865</v>
      </c>
      <c r="G14" s="166"/>
      <c r="H14" s="167"/>
    </row>
    <row r="17" spans="1:11">
      <c r="A17" s="144" t="s">
        <v>55</v>
      </c>
    </row>
    <row r="18" spans="1:11">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c r="A19" s="174" t="s">
        <v>56</v>
      </c>
      <c r="B19" s="174">
        <f>ROUND(VALUE(SUBSTITUTE(実質収支比率等に係る経年分析!F$48,"▲","-")),2)</f>
        <v>4.24</v>
      </c>
      <c r="C19" s="174">
        <f>ROUND(VALUE(SUBSTITUTE(実質収支比率等に係る経年分析!G$48,"▲","-")),2)</f>
        <v>4.93</v>
      </c>
      <c r="D19" s="174">
        <f>ROUND(VALUE(SUBSTITUTE(実質収支比率等に係る経年分析!H$48,"▲","-")),2)</f>
        <v>8.34</v>
      </c>
      <c r="E19" s="174">
        <f>ROUND(VALUE(SUBSTITUTE(実質収支比率等に係る経年分析!I$48,"▲","-")),2)</f>
        <v>8.2899999999999991</v>
      </c>
      <c r="F19" s="174">
        <f>ROUND(VALUE(SUBSTITUTE(実質収支比率等に係る経年分析!J$48,"▲","-")),2)</f>
        <v>9.39</v>
      </c>
    </row>
    <row r="20" spans="1:11">
      <c r="A20" s="174" t="s">
        <v>57</v>
      </c>
      <c r="B20" s="174">
        <f>ROUND(VALUE(SUBSTITUTE(実質収支比率等に係る経年分析!F$47,"▲","-")),2)</f>
        <v>43.43</v>
      </c>
      <c r="C20" s="174">
        <f>ROUND(VALUE(SUBSTITUTE(実質収支比率等に係る経年分析!G$47,"▲","-")),2)</f>
        <v>39.020000000000003</v>
      </c>
      <c r="D20" s="174">
        <f>ROUND(VALUE(SUBSTITUTE(実質収支比率等に係る経年分析!H$47,"▲","-")),2)</f>
        <v>42.02</v>
      </c>
      <c r="E20" s="174">
        <f>ROUND(VALUE(SUBSTITUTE(実質収支比率等に係る経年分析!I$47,"▲","-")),2)</f>
        <v>46.11</v>
      </c>
      <c r="F20" s="174">
        <f>ROUND(VALUE(SUBSTITUTE(実質収支比率等に係る経年分析!J$47,"▲","-")),2)</f>
        <v>52.05</v>
      </c>
    </row>
    <row r="21" spans="1:11">
      <c r="A21" s="174" t="s">
        <v>58</v>
      </c>
      <c r="B21" s="174">
        <f>IF(ISNUMBER(VALUE(SUBSTITUTE(実質収支比率等に係る経年分析!F$49,"▲","-"))),ROUND(VALUE(SUBSTITUTE(実質収支比率等に係る経年分析!F$49,"▲","-")),2),NA())</f>
        <v>-7.73</v>
      </c>
      <c r="C21" s="174">
        <f>IF(ISNUMBER(VALUE(SUBSTITUTE(実質収支比率等に係る経年分析!G$49,"▲","-"))),ROUND(VALUE(SUBSTITUTE(実質収支比率等に係る経年分析!G$49,"▲","-")),2),NA())</f>
        <v>-3.79</v>
      </c>
      <c r="D21" s="174">
        <f>IF(ISNUMBER(VALUE(SUBSTITUTE(実質収支比率等に係る経年分析!H$49,"▲","-"))),ROUND(VALUE(SUBSTITUTE(実質収支比率等に係る経年分析!H$49,"▲","-")),2),NA())</f>
        <v>9.02</v>
      </c>
      <c r="E21" s="174">
        <f>IF(ISNUMBER(VALUE(SUBSTITUTE(実質収支比率等に係る経年分析!I$49,"▲","-"))),ROUND(VALUE(SUBSTITUTE(実質収支比率等に係る経年分析!I$49,"▲","-")),2),NA())</f>
        <v>7.47</v>
      </c>
      <c r="F21" s="174">
        <f>IF(ISNUMBER(VALUE(SUBSTITUTE(実質収支比率等に係る経年分析!J$49,"▲","-"))),ROUND(VALUE(SUBSTITUTE(実質収支比率等に係る経年分析!J$49,"▲","-")),2),NA())</f>
        <v>5.42</v>
      </c>
    </row>
    <row r="24" spans="1:11">
      <c r="A24" s="144" t="s">
        <v>59</v>
      </c>
    </row>
    <row r="25" spans="1:11">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c r="A26" s="175"/>
      <c r="B26" s="175" t="s">
        <v>60</v>
      </c>
      <c r="C26" s="175" t="s">
        <v>61</v>
      </c>
      <c r="D26" s="175" t="s">
        <v>60</v>
      </c>
      <c r="E26" s="175" t="s">
        <v>61</v>
      </c>
      <c r="F26" s="175" t="s">
        <v>60</v>
      </c>
      <c r="G26" s="175" t="s">
        <v>61</v>
      </c>
      <c r="H26" s="175" t="s">
        <v>60</v>
      </c>
      <c r="I26" s="175" t="s">
        <v>61</v>
      </c>
      <c r="J26" s="175" t="s">
        <v>60</v>
      </c>
      <c r="K26" s="175" t="s">
        <v>61</v>
      </c>
    </row>
    <row r="27" spans="1:11">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1.7</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c r="A31" s="175" t="str">
        <f>IF(連結実質赤字比率に係る赤字・黒字の構成分析!C$39="",NA(),連結実質赤字比率に係る赤字・黒字の構成分析!C$39)</f>
        <v>介護保険特別会計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1.34</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0.72</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0.62</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0.06</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0.14000000000000001</v>
      </c>
    </row>
    <row r="32" spans="1:11">
      <c r="A32" s="175" t="str">
        <f>IF(連結実質赤字比率に係る赤字・黒字の構成分析!C$38="",NA(),連結実質赤字比率に係る赤字・黒字の構成分析!C$38)</f>
        <v>後期高齢者医療特別会計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0.1</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0.1</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0.14000000000000001</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0.1</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0.15</v>
      </c>
    </row>
    <row r="33" spans="1:16">
      <c r="A33" s="175" t="str">
        <f>IF(連結実質赤字比率に係る赤字・黒字の構成分析!C$37="",NA(),連結実質赤字比率に係る赤字・黒字の構成分析!C$37)</f>
        <v>国民健康保険特別会計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7.17</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3.31</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4.18</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3.72</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3.25</v>
      </c>
    </row>
    <row r="34" spans="1:16">
      <c r="A34" s="175" t="str">
        <f>IF(連結実質赤字比率に係る赤字・黒字の構成分析!C$36="",NA(),連結実質赤字比率に係る赤字・黒字の構成分析!C$36)</f>
        <v>下水道事業会計</v>
      </c>
      <c r="B34" s="175" t="e">
        <f>IF(ROUND(VALUE(SUBSTITUTE(連結実質赤字比率に係る赤字・黒字の構成分析!F$36,"▲", "-")), 2) &lt; 0, ABS(ROUND(VALUE(SUBSTITUTE(連結実質赤字比率に係る赤字・黒字の構成分析!F$36,"▲", "-")), 2)), NA())</f>
        <v>#VALUE!</v>
      </c>
      <c r="C34" s="175" t="e">
        <f>IF(ROUND(VALUE(SUBSTITUTE(連結実質赤字比率に係る赤字・黒字の構成分析!F$36,"▲", "-")), 2) &gt;= 0, ABS(ROUND(VALUE(SUBSTITUTE(連結実質赤字比率に係る赤字・黒字の構成分析!F$36,"▲", "-")), 2)), NA())</f>
        <v>#VALUE!</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6.63</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8.42</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4.92</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5.39</v>
      </c>
    </row>
    <row r="35" spans="1:16">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4.24</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4.93</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8.34</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8.2799999999999994</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9.3800000000000008</v>
      </c>
    </row>
    <row r="36" spans="1:16">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26.04</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27.29</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26.76</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23.94</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23.7</v>
      </c>
    </row>
    <row r="39" spans="1:16">
      <c r="A39" s="144" t="s">
        <v>62</v>
      </c>
    </row>
    <row r="40" spans="1:16">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c r="A42" s="176" t="s">
        <v>65</v>
      </c>
      <c r="B42" s="176"/>
      <c r="C42" s="176"/>
      <c r="D42" s="176">
        <f>'実質公債費比率（分子）の構造'!K$52</f>
        <v>265</v>
      </c>
      <c r="E42" s="176"/>
      <c r="F42" s="176"/>
      <c r="G42" s="176">
        <f>'実質公債費比率（分子）の構造'!L$52</f>
        <v>241</v>
      </c>
      <c r="H42" s="176"/>
      <c r="I42" s="176"/>
      <c r="J42" s="176">
        <f>'実質公債費比率（分子）の構造'!M$52</f>
        <v>239</v>
      </c>
      <c r="K42" s="176"/>
      <c r="L42" s="176"/>
      <c r="M42" s="176">
        <f>'実質公債費比率（分子）の構造'!N$52</f>
        <v>245</v>
      </c>
      <c r="N42" s="176"/>
      <c r="O42" s="176"/>
      <c r="P42" s="176">
        <f>'実質公債費比率（分子）の構造'!O$52</f>
        <v>232</v>
      </c>
    </row>
    <row r="43" spans="1:16">
      <c r="A43" s="176" t="s">
        <v>18</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c r="A44" s="176" t="s">
        <v>66</v>
      </c>
      <c r="B44" s="176">
        <f>'実質公債費比率（分子）の構造'!K$50</f>
        <v>1</v>
      </c>
      <c r="C44" s="176"/>
      <c r="D44" s="176"/>
      <c r="E44" s="176">
        <f>'実質公債費比率（分子）の構造'!L$50</f>
        <v>1</v>
      </c>
      <c r="F44" s="176"/>
      <c r="G44" s="176"/>
      <c r="H44" s="176">
        <f>'実質公債費比率（分子）の構造'!M$50</f>
        <v>1</v>
      </c>
      <c r="I44" s="176"/>
      <c r="J44" s="176"/>
      <c r="K44" s="176">
        <f>'実質公債費比率（分子）の構造'!N$50</f>
        <v>1</v>
      </c>
      <c r="L44" s="176"/>
      <c r="M44" s="176"/>
      <c r="N44" s="176" t="str">
        <f>'実質公債費比率（分子）の構造'!O$50</f>
        <v>-</v>
      </c>
      <c r="O44" s="176"/>
      <c r="P44" s="176"/>
    </row>
    <row r="45" spans="1:16">
      <c r="A45" s="176" t="s">
        <v>67</v>
      </c>
      <c r="B45" s="176">
        <f>'実質公債費比率（分子）の構造'!K$49</f>
        <v>7</v>
      </c>
      <c r="C45" s="176"/>
      <c r="D45" s="176"/>
      <c r="E45" s="176">
        <f>'実質公債費比率（分子）の構造'!L$49</f>
        <v>12</v>
      </c>
      <c r="F45" s="176"/>
      <c r="G45" s="176"/>
      <c r="H45" s="176">
        <f>'実質公債費比率（分子）の構造'!M$49</f>
        <v>16</v>
      </c>
      <c r="I45" s="176"/>
      <c r="J45" s="176"/>
      <c r="K45" s="176">
        <f>'実質公債費比率（分子）の構造'!N$49</f>
        <v>21</v>
      </c>
      <c r="L45" s="176"/>
      <c r="M45" s="176"/>
      <c r="N45" s="176">
        <f>'実質公債費比率（分子）の構造'!O$49</f>
        <v>25</v>
      </c>
      <c r="O45" s="176"/>
      <c r="P45" s="176"/>
    </row>
    <row r="46" spans="1:16">
      <c r="A46" s="176" t="s">
        <v>68</v>
      </c>
      <c r="B46" s="176">
        <f>'実質公債費比率（分子）の構造'!K$48</f>
        <v>45</v>
      </c>
      <c r="C46" s="176"/>
      <c r="D46" s="176"/>
      <c r="E46" s="176">
        <f>'実質公債費比率（分子）の構造'!L$48</f>
        <v>62</v>
      </c>
      <c r="F46" s="176"/>
      <c r="G46" s="176"/>
      <c r="H46" s="176">
        <f>'実質公債費比率（分子）の構造'!M$48</f>
        <v>58</v>
      </c>
      <c r="I46" s="176"/>
      <c r="J46" s="176"/>
      <c r="K46" s="176">
        <f>'実質公債費比率（分子）の構造'!N$48</f>
        <v>60</v>
      </c>
      <c r="L46" s="176"/>
      <c r="M46" s="176"/>
      <c r="N46" s="176">
        <f>'実質公債費比率（分子）の構造'!O$48</f>
        <v>64</v>
      </c>
      <c r="O46" s="176"/>
      <c r="P46" s="176"/>
    </row>
    <row r="47" spans="1:16">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c r="A49" s="176" t="s">
        <v>71</v>
      </c>
      <c r="B49" s="176">
        <f>'実質公債費比率（分子）の構造'!K$45</f>
        <v>234</v>
      </c>
      <c r="C49" s="176"/>
      <c r="D49" s="176"/>
      <c r="E49" s="176">
        <f>'実質公債費比率（分子）の構造'!L$45</f>
        <v>231</v>
      </c>
      <c r="F49" s="176"/>
      <c r="G49" s="176"/>
      <c r="H49" s="176">
        <f>'実質公債費比率（分子）の構造'!M$45</f>
        <v>248</v>
      </c>
      <c r="I49" s="176"/>
      <c r="J49" s="176"/>
      <c r="K49" s="176">
        <f>'実質公債費比率（分子）の構造'!N$45</f>
        <v>257</v>
      </c>
      <c r="L49" s="176"/>
      <c r="M49" s="176"/>
      <c r="N49" s="176">
        <f>'実質公債費比率（分子）の構造'!O$45</f>
        <v>246</v>
      </c>
      <c r="O49" s="176"/>
      <c r="P49" s="176"/>
    </row>
    <row r="50" spans="1:16">
      <c r="A50" s="176" t="s">
        <v>72</v>
      </c>
      <c r="B50" s="176" t="e">
        <f>NA()</f>
        <v>#N/A</v>
      </c>
      <c r="C50" s="176">
        <f>IF(ISNUMBER('実質公債費比率（分子）の構造'!K$53),'実質公債費比率（分子）の構造'!K$53,NA())</f>
        <v>22</v>
      </c>
      <c r="D50" s="176" t="e">
        <f>NA()</f>
        <v>#N/A</v>
      </c>
      <c r="E50" s="176" t="e">
        <f>NA()</f>
        <v>#N/A</v>
      </c>
      <c r="F50" s="176">
        <f>IF(ISNUMBER('実質公債費比率（分子）の構造'!L$53),'実質公債費比率（分子）の構造'!L$53,NA())</f>
        <v>65</v>
      </c>
      <c r="G50" s="176" t="e">
        <f>NA()</f>
        <v>#N/A</v>
      </c>
      <c r="H50" s="176" t="e">
        <f>NA()</f>
        <v>#N/A</v>
      </c>
      <c r="I50" s="176">
        <f>IF(ISNUMBER('実質公債費比率（分子）の構造'!M$53),'実質公債費比率（分子）の構造'!M$53,NA())</f>
        <v>84</v>
      </c>
      <c r="J50" s="176" t="e">
        <f>NA()</f>
        <v>#N/A</v>
      </c>
      <c r="K50" s="176" t="e">
        <f>NA()</f>
        <v>#N/A</v>
      </c>
      <c r="L50" s="176">
        <f>IF(ISNUMBER('実質公債費比率（分子）の構造'!N$53),'実質公債費比率（分子）の構造'!N$53,NA())</f>
        <v>94</v>
      </c>
      <c r="M50" s="176" t="e">
        <f>NA()</f>
        <v>#N/A</v>
      </c>
      <c r="N50" s="176" t="e">
        <f>NA()</f>
        <v>#N/A</v>
      </c>
      <c r="O50" s="176">
        <f>IF(ISNUMBER('実質公債費比率（分子）の構造'!O$53),'実質公債費比率（分子）の構造'!O$53,NA())</f>
        <v>103</v>
      </c>
      <c r="P50" s="176" t="e">
        <f>NA()</f>
        <v>#N/A</v>
      </c>
    </row>
    <row r="53" spans="1:16">
      <c r="A53" s="144" t="s">
        <v>73</v>
      </c>
    </row>
    <row r="54" spans="1:16">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c r="A56" s="175" t="s">
        <v>45</v>
      </c>
      <c r="B56" s="175"/>
      <c r="C56" s="175"/>
      <c r="D56" s="175">
        <f>'将来負担比率（分子）の構造'!I$52</f>
        <v>2747</v>
      </c>
      <c r="E56" s="175"/>
      <c r="F56" s="175"/>
      <c r="G56" s="175">
        <f>'将来負担比率（分子）の構造'!J$52</f>
        <v>2717</v>
      </c>
      <c r="H56" s="175"/>
      <c r="I56" s="175"/>
      <c r="J56" s="175">
        <f>'将来負担比率（分子）の構造'!K$52</f>
        <v>2668</v>
      </c>
      <c r="K56" s="175"/>
      <c r="L56" s="175"/>
      <c r="M56" s="175">
        <f>'将来負担比率（分子）の構造'!L$52</f>
        <v>2611</v>
      </c>
      <c r="N56" s="175"/>
      <c r="O56" s="175"/>
      <c r="P56" s="175">
        <f>'将来負担比率（分子）の構造'!M$52</f>
        <v>2468</v>
      </c>
    </row>
    <row r="57" spans="1:16">
      <c r="A57" s="175" t="s">
        <v>44</v>
      </c>
      <c r="B57" s="175"/>
      <c r="C57" s="175"/>
      <c r="D57" s="175">
        <f>'将来負担比率（分子）の構造'!I$51</f>
        <v>1</v>
      </c>
      <c r="E57" s="175"/>
      <c r="F57" s="175"/>
      <c r="G57" s="175">
        <f>'将来負担比率（分子）の構造'!J$51</f>
        <v>0</v>
      </c>
      <c r="H57" s="175"/>
      <c r="I57" s="175"/>
      <c r="J57" s="175" t="str">
        <f>'将来負担比率（分子）の構造'!K$51</f>
        <v>-</v>
      </c>
      <c r="K57" s="175"/>
      <c r="L57" s="175"/>
      <c r="M57" s="175" t="str">
        <f>'将来負担比率（分子）の構造'!L$51</f>
        <v>-</v>
      </c>
      <c r="N57" s="175"/>
      <c r="O57" s="175"/>
      <c r="P57" s="175" t="str">
        <f>'将来負担比率（分子）の構造'!M$51</f>
        <v>-</v>
      </c>
    </row>
    <row r="58" spans="1:16">
      <c r="A58" s="175" t="s">
        <v>43</v>
      </c>
      <c r="B58" s="175"/>
      <c r="C58" s="175"/>
      <c r="D58" s="175">
        <f>'将来負担比率（分子）の構造'!I$50</f>
        <v>1896</v>
      </c>
      <c r="E58" s="175"/>
      <c r="F58" s="175"/>
      <c r="G58" s="175">
        <f>'将来負担比率（分子）の構造'!J$50</f>
        <v>1933</v>
      </c>
      <c r="H58" s="175"/>
      <c r="I58" s="175"/>
      <c r="J58" s="175">
        <f>'将来負担比率（分子）の構造'!K$50</f>
        <v>2059</v>
      </c>
      <c r="K58" s="175"/>
      <c r="L58" s="175"/>
      <c r="M58" s="175">
        <f>'将来負担比率（分子）の構造'!L$50</f>
        <v>2294</v>
      </c>
      <c r="N58" s="175"/>
      <c r="O58" s="175"/>
      <c r="P58" s="175">
        <f>'将来負担比率（分子）の構造'!M$50</f>
        <v>2433</v>
      </c>
    </row>
    <row r="59" spans="1:16">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c r="A62" s="175" t="s">
        <v>37</v>
      </c>
      <c r="B62" s="175" t="str">
        <f>'将来負担比率（分子）の構造'!I$45</f>
        <v>-</v>
      </c>
      <c r="C62" s="175"/>
      <c r="D62" s="175"/>
      <c r="E62" s="175" t="str">
        <f>'将来負担比率（分子）の構造'!J$45</f>
        <v>-</v>
      </c>
      <c r="F62" s="175"/>
      <c r="G62" s="175"/>
      <c r="H62" s="175" t="str">
        <f>'将来負担比率（分子）の構造'!K$45</f>
        <v>-</v>
      </c>
      <c r="I62" s="175"/>
      <c r="J62" s="175"/>
      <c r="K62" s="175" t="str">
        <f>'将来負担比率（分子）の構造'!L$45</f>
        <v>-</v>
      </c>
      <c r="L62" s="175"/>
      <c r="M62" s="175"/>
      <c r="N62" s="175" t="str">
        <f>'将来負担比率（分子）の構造'!M$45</f>
        <v>-</v>
      </c>
      <c r="O62" s="175"/>
      <c r="P62" s="175"/>
    </row>
    <row r="63" spans="1:16">
      <c r="A63" s="175" t="s">
        <v>36</v>
      </c>
      <c r="B63" s="175">
        <f>'将来負担比率（分子）の構造'!I$44</f>
        <v>110</v>
      </c>
      <c r="C63" s="175"/>
      <c r="D63" s="175"/>
      <c r="E63" s="175">
        <f>'将来負担比率（分子）の構造'!J$44</f>
        <v>129</v>
      </c>
      <c r="F63" s="175"/>
      <c r="G63" s="175"/>
      <c r="H63" s="175">
        <f>'将来負担比率（分子）の構造'!K$44</f>
        <v>139</v>
      </c>
      <c r="I63" s="175"/>
      <c r="J63" s="175"/>
      <c r="K63" s="175">
        <f>'将来負担比率（分子）の構造'!L$44</f>
        <v>141</v>
      </c>
      <c r="L63" s="175"/>
      <c r="M63" s="175"/>
      <c r="N63" s="175">
        <f>'将来負担比率（分子）の構造'!M$44</f>
        <v>142</v>
      </c>
      <c r="O63" s="175"/>
      <c r="P63" s="175"/>
    </row>
    <row r="64" spans="1:16">
      <c r="A64" s="175" t="s">
        <v>35</v>
      </c>
      <c r="B64" s="175">
        <f>'将来負担比率（分子）の構造'!I$43</f>
        <v>493</v>
      </c>
      <c r="C64" s="175"/>
      <c r="D64" s="175"/>
      <c r="E64" s="175">
        <f>'将来負担比率（分子）の構造'!J$43</f>
        <v>531</v>
      </c>
      <c r="F64" s="175"/>
      <c r="G64" s="175"/>
      <c r="H64" s="175">
        <f>'将来負担比率（分子）の構造'!K$43</f>
        <v>647</v>
      </c>
      <c r="I64" s="175"/>
      <c r="J64" s="175"/>
      <c r="K64" s="175">
        <f>'将来負担比率（分子）の構造'!L$43</f>
        <v>552</v>
      </c>
      <c r="L64" s="175"/>
      <c r="M64" s="175"/>
      <c r="N64" s="175">
        <f>'将来負担比率（分子）の構造'!M$43</f>
        <v>428</v>
      </c>
      <c r="O64" s="175"/>
      <c r="P64" s="175"/>
    </row>
    <row r="65" spans="1:16">
      <c r="A65" s="175" t="s">
        <v>34</v>
      </c>
      <c r="B65" s="175">
        <f>'将来負担比率（分子）の構造'!I$42</f>
        <v>3</v>
      </c>
      <c r="C65" s="175"/>
      <c r="D65" s="175"/>
      <c r="E65" s="175">
        <f>'将来負担比率（分子）の構造'!J$42</f>
        <v>2</v>
      </c>
      <c r="F65" s="175"/>
      <c r="G65" s="175"/>
      <c r="H65" s="175">
        <f>'将来負担比率（分子）の構造'!K$42</f>
        <v>1</v>
      </c>
      <c r="I65" s="175"/>
      <c r="J65" s="175"/>
      <c r="K65" s="175">
        <f>'将来負担比率（分子）の構造'!L$42</f>
        <v>1</v>
      </c>
      <c r="L65" s="175"/>
      <c r="M65" s="175"/>
      <c r="N65" s="175" t="str">
        <f>'将来負担比率（分子）の構造'!M$42</f>
        <v>-</v>
      </c>
      <c r="O65" s="175"/>
      <c r="P65" s="175"/>
    </row>
    <row r="66" spans="1:16">
      <c r="A66" s="175" t="s">
        <v>33</v>
      </c>
      <c r="B66" s="175">
        <f>'将来負担比率（分子）の構造'!I$41</f>
        <v>2702</v>
      </c>
      <c r="C66" s="175"/>
      <c r="D66" s="175"/>
      <c r="E66" s="175">
        <f>'将来負担比率（分子）の構造'!J$41</f>
        <v>2733</v>
      </c>
      <c r="F66" s="175"/>
      <c r="G66" s="175"/>
      <c r="H66" s="175">
        <f>'将来負担比率（分子）の構造'!K$41</f>
        <v>2699</v>
      </c>
      <c r="I66" s="175"/>
      <c r="J66" s="175"/>
      <c r="K66" s="175">
        <f>'将来負担比率（分子）の構造'!L$41</f>
        <v>2709</v>
      </c>
      <c r="L66" s="175"/>
      <c r="M66" s="175"/>
      <c r="N66" s="175">
        <f>'将来負担比率（分子）の構造'!M$41</f>
        <v>2732</v>
      </c>
      <c r="O66" s="175"/>
      <c r="P66" s="175"/>
    </row>
    <row r="67" spans="1:16">
      <c r="A67" s="175" t="s">
        <v>76</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c r="A70" s="177" t="s">
        <v>77</v>
      </c>
      <c r="B70" s="177"/>
      <c r="C70" s="177"/>
      <c r="D70" s="177"/>
      <c r="E70" s="177"/>
      <c r="F70" s="177"/>
    </row>
    <row r="71" spans="1:16">
      <c r="A71" s="178"/>
      <c r="B71" s="178" t="str">
        <f>基金残高に係る経年分析!F54</f>
        <v>R02</v>
      </c>
      <c r="C71" s="178" t="str">
        <f>基金残高に係る経年分析!G54</f>
        <v>R03</v>
      </c>
      <c r="D71" s="178" t="str">
        <f>基金残高に係る経年分析!H54</f>
        <v>R04</v>
      </c>
    </row>
    <row r="72" spans="1:16">
      <c r="A72" s="178" t="s">
        <v>78</v>
      </c>
      <c r="B72" s="179">
        <f>基金残高に係る経年分析!F55</f>
        <v>993</v>
      </c>
      <c r="C72" s="179">
        <f>基金残高に係る経年分析!G55</f>
        <v>1170</v>
      </c>
      <c r="D72" s="179">
        <f>基金残高に係る経年分析!H55</f>
        <v>1282</v>
      </c>
    </row>
    <row r="73" spans="1:16">
      <c r="A73" s="178" t="s">
        <v>79</v>
      </c>
      <c r="B73" s="179">
        <f>基金残高に係る経年分析!F56</f>
        <v>101</v>
      </c>
      <c r="C73" s="179">
        <f>基金残高に係る経年分析!G56</f>
        <v>152</v>
      </c>
      <c r="D73" s="179">
        <f>基金残高に係る経年分析!H56</f>
        <v>152</v>
      </c>
    </row>
    <row r="74" spans="1:16">
      <c r="A74" s="178" t="s">
        <v>80</v>
      </c>
      <c r="B74" s="179">
        <f>基金残高に係る経年分析!F57</f>
        <v>596</v>
      </c>
      <c r="C74" s="179">
        <f>基金残高に係る経年分析!G57</f>
        <v>619</v>
      </c>
      <c r="D74" s="179">
        <f>基金残高に係る経年分析!H57</f>
        <v>662</v>
      </c>
    </row>
  </sheetData>
  <sheetProtection algorithmName="SHA-512" hashValue="IL/WykJx6kofs5qAvuV2WMUQNIC6x/90x3TX66hlgEJqqgnUZxvlKvOU6tSgmIGMcopAzwq/muimcBz68Y/Jlw==" saltValue="0A5FqVn/Y86bf7kUDaOPd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election activeCell="BO7" sqref="BO7:BR7"/>
    </sheetView>
  </sheetViews>
  <sheetFormatPr defaultColWidth="0" defaultRowHeight="11.25" customHeight="1" zeroHeight="1"/>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221</v>
      </c>
      <c r="DI1" s="603"/>
      <c r="DJ1" s="603"/>
      <c r="DK1" s="603"/>
      <c r="DL1" s="603"/>
      <c r="DM1" s="603"/>
      <c r="DN1" s="604"/>
      <c r="DO1" s="214"/>
      <c r="DP1" s="602" t="s">
        <v>222</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c r="B2" s="215" t="s">
        <v>223</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c r="B3" s="605" t="s">
        <v>224</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225</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226</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5" t="s">
        <v>1</v>
      </c>
      <c r="C4" s="606"/>
      <c r="D4" s="606"/>
      <c r="E4" s="606"/>
      <c r="F4" s="606"/>
      <c r="G4" s="606"/>
      <c r="H4" s="606"/>
      <c r="I4" s="606"/>
      <c r="J4" s="606"/>
      <c r="K4" s="606"/>
      <c r="L4" s="606"/>
      <c r="M4" s="606"/>
      <c r="N4" s="606"/>
      <c r="O4" s="606"/>
      <c r="P4" s="606"/>
      <c r="Q4" s="607"/>
      <c r="R4" s="605" t="s">
        <v>227</v>
      </c>
      <c r="S4" s="606"/>
      <c r="T4" s="606"/>
      <c r="U4" s="606"/>
      <c r="V4" s="606"/>
      <c r="W4" s="606"/>
      <c r="X4" s="606"/>
      <c r="Y4" s="607"/>
      <c r="Z4" s="605" t="s">
        <v>228</v>
      </c>
      <c r="AA4" s="606"/>
      <c r="AB4" s="606"/>
      <c r="AC4" s="607"/>
      <c r="AD4" s="605" t="s">
        <v>229</v>
      </c>
      <c r="AE4" s="606"/>
      <c r="AF4" s="606"/>
      <c r="AG4" s="606"/>
      <c r="AH4" s="606"/>
      <c r="AI4" s="606"/>
      <c r="AJ4" s="606"/>
      <c r="AK4" s="607"/>
      <c r="AL4" s="605" t="s">
        <v>228</v>
      </c>
      <c r="AM4" s="606"/>
      <c r="AN4" s="606"/>
      <c r="AO4" s="607"/>
      <c r="AP4" s="608" t="s">
        <v>230</v>
      </c>
      <c r="AQ4" s="608"/>
      <c r="AR4" s="608"/>
      <c r="AS4" s="608"/>
      <c r="AT4" s="608"/>
      <c r="AU4" s="608"/>
      <c r="AV4" s="608"/>
      <c r="AW4" s="608"/>
      <c r="AX4" s="608"/>
      <c r="AY4" s="608"/>
      <c r="AZ4" s="608"/>
      <c r="BA4" s="608"/>
      <c r="BB4" s="608"/>
      <c r="BC4" s="608"/>
      <c r="BD4" s="608"/>
      <c r="BE4" s="608"/>
      <c r="BF4" s="608"/>
      <c r="BG4" s="608" t="s">
        <v>231</v>
      </c>
      <c r="BH4" s="608"/>
      <c r="BI4" s="608"/>
      <c r="BJ4" s="608"/>
      <c r="BK4" s="608"/>
      <c r="BL4" s="608"/>
      <c r="BM4" s="608"/>
      <c r="BN4" s="608"/>
      <c r="BO4" s="608" t="s">
        <v>228</v>
      </c>
      <c r="BP4" s="608"/>
      <c r="BQ4" s="608"/>
      <c r="BR4" s="608"/>
      <c r="BS4" s="608" t="s">
        <v>232</v>
      </c>
      <c r="BT4" s="608"/>
      <c r="BU4" s="608"/>
      <c r="BV4" s="608"/>
      <c r="BW4" s="608"/>
      <c r="BX4" s="608"/>
      <c r="BY4" s="608"/>
      <c r="BZ4" s="608"/>
      <c r="CA4" s="608"/>
      <c r="CB4" s="608"/>
      <c r="CD4" s="605" t="s">
        <v>233</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c r="B5" s="609" t="s">
        <v>234</v>
      </c>
      <c r="C5" s="610"/>
      <c r="D5" s="610"/>
      <c r="E5" s="610"/>
      <c r="F5" s="610"/>
      <c r="G5" s="610"/>
      <c r="H5" s="610"/>
      <c r="I5" s="610"/>
      <c r="J5" s="610"/>
      <c r="K5" s="610"/>
      <c r="L5" s="610"/>
      <c r="M5" s="610"/>
      <c r="N5" s="610"/>
      <c r="O5" s="610"/>
      <c r="P5" s="610"/>
      <c r="Q5" s="611"/>
      <c r="R5" s="612">
        <v>1033063</v>
      </c>
      <c r="S5" s="613"/>
      <c r="T5" s="613"/>
      <c r="U5" s="613"/>
      <c r="V5" s="613"/>
      <c r="W5" s="613"/>
      <c r="X5" s="613"/>
      <c r="Y5" s="614"/>
      <c r="Z5" s="615">
        <v>25.5</v>
      </c>
      <c r="AA5" s="615"/>
      <c r="AB5" s="615"/>
      <c r="AC5" s="615"/>
      <c r="AD5" s="616">
        <v>1033063</v>
      </c>
      <c r="AE5" s="616"/>
      <c r="AF5" s="616"/>
      <c r="AG5" s="616"/>
      <c r="AH5" s="616"/>
      <c r="AI5" s="616"/>
      <c r="AJ5" s="616"/>
      <c r="AK5" s="616"/>
      <c r="AL5" s="617">
        <v>42</v>
      </c>
      <c r="AM5" s="618"/>
      <c r="AN5" s="618"/>
      <c r="AO5" s="619"/>
      <c r="AP5" s="609" t="s">
        <v>235</v>
      </c>
      <c r="AQ5" s="610"/>
      <c r="AR5" s="610"/>
      <c r="AS5" s="610"/>
      <c r="AT5" s="610"/>
      <c r="AU5" s="610"/>
      <c r="AV5" s="610"/>
      <c r="AW5" s="610"/>
      <c r="AX5" s="610"/>
      <c r="AY5" s="610"/>
      <c r="AZ5" s="610"/>
      <c r="BA5" s="610"/>
      <c r="BB5" s="610"/>
      <c r="BC5" s="610"/>
      <c r="BD5" s="610"/>
      <c r="BE5" s="610"/>
      <c r="BF5" s="611"/>
      <c r="BG5" s="623">
        <v>1033063</v>
      </c>
      <c r="BH5" s="624"/>
      <c r="BI5" s="624"/>
      <c r="BJ5" s="624"/>
      <c r="BK5" s="624"/>
      <c r="BL5" s="624"/>
      <c r="BM5" s="624"/>
      <c r="BN5" s="625"/>
      <c r="BO5" s="626">
        <v>100</v>
      </c>
      <c r="BP5" s="626"/>
      <c r="BQ5" s="626"/>
      <c r="BR5" s="626"/>
      <c r="BS5" s="627" t="s">
        <v>149</v>
      </c>
      <c r="BT5" s="627"/>
      <c r="BU5" s="627"/>
      <c r="BV5" s="627"/>
      <c r="BW5" s="627"/>
      <c r="BX5" s="627"/>
      <c r="BY5" s="627"/>
      <c r="BZ5" s="627"/>
      <c r="CA5" s="627"/>
      <c r="CB5" s="631"/>
      <c r="CD5" s="605" t="s">
        <v>230</v>
      </c>
      <c r="CE5" s="606"/>
      <c r="CF5" s="606"/>
      <c r="CG5" s="606"/>
      <c r="CH5" s="606"/>
      <c r="CI5" s="606"/>
      <c r="CJ5" s="606"/>
      <c r="CK5" s="606"/>
      <c r="CL5" s="606"/>
      <c r="CM5" s="606"/>
      <c r="CN5" s="606"/>
      <c r="CO5" s="606"/>
      <c r="CP5" s="606"/>
      <c r="CQ5" s="607"/>
      <c r="CR5" s="605" t="s">
        <v>236</v>
      </c>
      <c r="CS5" s="606"/>
      <c r="CT5" s="606"/>
      <c r="CU5" s="606"/>
      <c r="CV5" s="606"/>
      <c r="CW5" s="606"/>
      <c r="CX5" s="606"/>
      <c r="CY5" s="607"/>
      <c r="CZ5" s="605" t="s">
        <v>228</v>
      </c>
      <c r="DA5" s="606"/>
      <c r="DB5" s="606"/>
      <c r="DC5" s="607"/>
      <c r="DD5" s="605" t="s">
        <v>237</v>
      </c>
      <c r="DE5" s="606"/>
      <c r="DF5" s="606"/>
      <c r="DG5" s="606"/>
      <c r="DH5" s="606"/>
      <c r="DI5" s="606"/>
      <c r="DJ5" s="606"/>
      <c r="DK5" s="606"/>
      <c r="DL5" s="606"/>
      <c r="DM5" s="606"/>
      <c r="DN5" s="606"/>
      <c r="DO5" s="606"/>
      <c r="DP5" s="607"/>
      <c r="DQ5" s="605" t="s">
        <v>238</v>
      </c>
      <c r="DR5" s="606"/>
      <c r="DS5" s="606"/>
      <c r="DT5" s="606"/>
      <c r="DU5" s="606"/>
      <c r="DV5" s="606"/>
      <c r="DW5" s="606"/>
      <c r="DX5" s="606"/>
      <c r="DY5" s="606"/>
      <c r="DZ5" s="606"/>
      <c r="EA5" s="606"/>
      <c r="EB5" s="606"/>
      <c r="EC5" s="607"/>
    </row>
    <row r="6" spans="2:143" ht="11.25" customHeight="1">
      <c r="B6" s="620" t="s">
        <v>239</v>
      </c>
      <c r="C6" s="621"/>
      <c r="D6" s="621"/>
      <c r="E6" s="621"/>
      <c r="F6" s="621"/>
      <c r="G6" s="621"/>
      <c r="H6" s="621"/>
      <c r="I6" s="621"/>
      <c r="J6" s="621"/>
      <c r="K6" s="621"/>
      <c r="L6" s="621"/>
      <c r="M6" s="621"/>
      <c r="N6" s="621"/>
      <c r="O6" s="621"/>
      <c r="P6" s="621"/>
      <c r="Q6" s="622"/>
      <c r="R6" s="623">
        <v>42538</v>
      </c>
      <c r="S6" s="624"/>
      <c r="T6" s="624"/>
      <c r="U6" s="624"/>
      <c r="V6" s="624"/>
      <c r="W6" s="624"/>
      <c r="X6" s="624"/>
      <c r="Y6" s="625"/>
      <c r="Z6" s="626">
        <v>1</v>
      </c>
      <c r="AA6" s="626"/>
      <c r="AB6" s="626"/>
      <c r="AC6" s="626"/>
      <c r="AD6" s="627">
        <v>42538</v>
      </c>
      <c r="AE6" s="627"/>
      <c r="AF6" s="627"/>
      <c r="AG6" s="627"/>
      <c r="AH6" s="627"/>
      <c r="AI6" s="627"/>
      <c r="AJ6" s="627"/>
      <c r="AK6" s="627"/>
      <c r="AL6" s="628">
        <v>1.7</v>
      </c>
      <c r="AM6" s="629"/>
      <c r="AN6" s="629"/>
      <c r="AO6" s="630"/>
      <c r="AP6" s="620" t="s">
        <v>240</v>
      </c>
      <c r="AQ6" s="621"/>
      <c r="AR6" s="621"/>
      <c r="AS6" s="621"/>
      <c r="AT6" s="621"/>
      <c r="AU6" s="621"/>
      <c r="AV6" s="621"/>
      <c r="AW6" s="621"/>
      <c r="AX6" s="621"/>
      <c r="AY6" s="621"/>
      <c r="AZ6" s="621"/>
      <c r="BA6" s="621"/>
      <c r="BB6" s="621"/>
      <c r="BC6" s="621"/>
      <c r="BD6" s="621"/>
      <c r="BE6" s="621"/>
      <c r="BF6" s="622"/>
      <c r="BG6" s="623">
        <v>1033063</v>
      </c>
      <c r="BH6" s="624"/>
      <c r="BI6" s="624"/>
      <c r="BJ6" s="624"/>
      <c r="BK6" s="624"/>
      <c r="BL6" s="624"/>
      <c r="BM6" s="624"/>
      <c r="BN6" s="625"/>
      <c r="BO6" s="626">
        <v>100</v>
      </c>
      <c r="BP6" s="626"/>
      <c r="BQ6" s="626"/>
      <c r="BR6" s="626"/>
      <c r="BS6" s="627" t="s">
        <v>130</v>
      </c>
      <c r="BT6" s="627"/>
      <c r="BU6" s="627"/>
      <c r="BV6" s="627"/>
      <c r="BW6" s="627"/>
      <c r="BX6" s="627"/>
      <c r="BY6" s="627"/>
      <c r="BZ6" s="627"/>
      <c r="CA6" s="627"/>
      <c r="CB6" s="631"/>
      <c r="CD6" s="609" t="s">
        <v>241</v>
      </c>
      <c r="CE6" s="610"/>
      <c r="CF6" s="610"/>
      <c r="CG6" s="610"/>
      <c r="CH6" s="610"/>
      <c r="CI6" s="610"/>
      <c r="CJ6" s="610"/>
      <c r="CK6" s="610"/>
      <c r="CL6" s="610"/>
      <c r="CM6" s="610"/>
      <c r="CN6" s="610"/>
      <c r="CO6" s="610"/>
      <c r="CP6" s="610"/>
      <c r="CQ6" s="611"/>
      <c r="CR6" s="623">
        <v>48920</v>
      </c>
      <c r="CS6" s="624"/>
      <c r="CT6" s="624"/>
      <c r="CU6" s="624"/>
      <c r="CV6" s="624"/>
      <c r="CW6" s="624"/>
      <c r="CX6" s="624"/>
      <c r="CY6" s="625"/>
      <c r="CZ6" s="617">
        <v>1.3</v>
      </c>
      <c r="DA6" s="618"/>
      <c r="DB6" s="618"/>
      <c r="DC6" s="634"/>
      <c r="DD6" s="632" t="s">
        <v>130</v>
      </c>
      <c r="DE6" s="624"/>
      <c r="DF6" s="624"/>
      <c r="DG6" s="624"/>
      <c r="DH6" s="624"/>
      <c r="DI6" s="624"/>
      <c r="DJ6" s="624"/>
      <c r="DK6" s="624"/>
      <c r="DL6" s="624"/>
      <c r="DM6" s="624"/>
      <c r="DN6" s="624"/>
      <c r="DO6" s="624"/>
      <c r="DP6" s="625"/>
      <c r="DQ6" s="632">
        <v>48920</v>
      </c>
      <c r="DR6" s="624"/>
      <c r="DS6" s="624"/>
      <c r="DT6" s="624"/>
      <c r="DU6" s="624"/>
      <c r="DV6" s="624"/>
      <c r="DW6" s="624"/>
      <c r="DX6" s="624"/>
      <c r="DY6" s="624"/>
      <c r="DZ6" s="624"/>
      <c r="EA6" s="624"/>
      <c r="EB6" s="624"/>
      <c r="EC6" s="633"/>
    </row>
    <row r="7" spans="2:143" ht="11.25" customHeight="1">
      <c r="B7" s="620" t="s">
        <v>242</v>
      </c>
      <c r="C7" s="621"/>
      <c r="D7" s="621"/>
      <c r="E7" s="621"/>
      <c r="F7" s="621"/>
      <c r="G7" s="621"/>
      <c r="H7" s="621"/>
      <c r="I7" s="621"/>
      <c r="J7" s="621"/>
      <c r="K7" s="621"/>
      <c r="L7" s="621"/>
      <c r="M7" s="621"/>
      <c r="N7" s="621"/>
      <c r="O7" s="621"/>
      <c r="P7" s="621"/>
      <c r="Q7" s="622"/>
      <c r="R7" s="623">
        <v>403</v>
      </c>
      <c r="S7" s="624"/>
      <c r="T7" s="624"/>
      <c r="U7" s="624"/>
      <c r="V7" s="624"/>
      <c r="W7" s="624"/>
      <c r="X7" s="624"/>
      <c r="Y7" s="625"/>
      <c r="Z7" s="626">
        <v>0</v>
      </c>
      <c r="AA7" s="626"/>
      <c r="AB7" s="626"/>
      <c r="AC7" s="626"/>
      <c r="AD7" s="627">
        <v>403</v>
      </c>
      <c r="AE7" s="627"/>
      <c r="AF7" s="627"/>
      <c r="AG7" s="627"/>
      <c r="AH7" s="627"/>
      <c r="AI7" s="627"/>
      <c r="AJ7" s="627"/>
      <c r="AK7" s="627"/>
      <c r="AL7" s="628">
        <v>0</v>
      </c>
      <c r="AM7" s="629"/>
      <c r="AN7" s="629"/>
      <c r="AO7" s="630"/>
      <c r="AP7" s="620" t="s">
        <v>243</v>
      </c>
      <c r="AQ7" s="621"/>
      <c r="AR7" s="621"/>
      <c r="AS7" s="621"/>
      <c r="AT7" s="621"/>
      <c r="AU7" s="621"/>
      <c r="AV7" s="621"/>
      <c r="AW7" s="621"/>
      <c r="AX7" s="621"/>
      <c r="AY7" s="621"/>
      <c r="AZ7" s="621"/>
      <c r="BA7" s="621"/>
      <c r="BB7" s="621"/>
      <c r="BC7" s="621"/>
      <c r="BD7" s="621"/>
      <c r="BE7" s="621"/>
      <c r="BF7" s="622"/>
      <c r="BG7" s="623">
        <v>447672</v>
      </c>
      <c r="BH7" s="624"/>
      <c r="BI7" s="624"/>
      <c r="BJ7" s="624"/>
      <c r="BK7" s="624"/>
      <c r="BL7" s="624"/>
      <c r="BM7" s="624"/>
      <c r="BN7" s="625"/>
      <c r="BO7" s="626">
        <v>43.3</v>
      </c>
      <c r="BP7" s="626"/>
      <c r="BQ7" s="626"/>
      <c r="BR7" s="626"/>
      <c r="BS7" s="627" t="s">
        <v>130</v>
      </c>
      <c r="BT7" s="627"/>
      <c r="BU7" s="627"/>
      <c r="BV7" s="627"/>
      <c r="BW7" s="627"/>
      <c r="BX7" s="627"/>
      <c r="BY7" s="627"/>
      <c r="BZ7" s="627"/>
      <c r="CA7" s="627"/>
      <c r="CB7" s="631"/>
      <c r="CD7" s="620" t="s">
        <v>244</v>
      </c>
      <c r="CE7" s="621"/>
      <c r="CF7" s="621"/>
      <c r="CG7" s="621"/>
      <c r="CH7" s="621"/>
      <c r="CI7" s="621"/>
      <c r="CJ7" s="621"/>
      <c r="CK7" s="621"/>
      <c r="CL7" s="621"/>
      <c r="CM7" s="621"/>
      <c r="CN7" s="621"/>
      <c r="CO7" s="621"/>
      <c r="CP7" s="621"/>
      <c r="CQ7" s="622"/>
      <c r="CR7" s="623">
        <v>804560</v>
      </c>
      <c r="CS7" s="624"/>
      <c r="CT7" s="624"/>
      <c r="CU7" s="624"/>
      <c r="CV7" s="624"/>
      <c r="CW7" s="624"/>
      <c r="CX7" s="624"/>
      <c r="CY7" s="625"/>
      <c r="CZ7" s="626">
        <v>21.1</v>
      </c>
      <c r="DA7" s="626"/>
      <c r="DB7" s="626"/>
      <c r="DC7" s="626"/>
      <c r="DD7" s="632">
        <v>10559</v>
      </c>
      <c r="DE7" s="624"/>
      <c r="DF7" s="624"/>
      <c r="DG7" s="624"/>
      <c r="DH7" s="624"/>
      <c r="DI7" s="624"/>
      <c r="DJ7" s="624"/>
      <c r="DK7" s="624"/>
      <c r="DL7" s="624"/>
      <c r="DM7" s="624"/>
      <c r="DN7" s="624"/>
      <c r="DO7" s="624"/>
      <c r="DP7" s="625"/>
      <c r="DQ7" s="632">
        <v>669766</v>
      </c>
      <c r="DR7" s="624"/>
      <c r="DS7" s="624"/>
      <c r="DT7" s="624"/>
      <c r="DU7" s="624"/>
      <c r="DV7" s="624"/>
      <c r="DW7" s="624"/>
      <c r="DX7" s="624"/>
      <c r="DY7" s="624"/>
      <c r="DZ7" s="624"/>
      <c r="EA7" s="624"/>
      <c r="EB7" s="624"/>
      <c r="EC7" s="633"/>
    </row>
    <row r="8" spans="2:143" ht="11.25" customHeight="1">
      <c r="B8" s="620" t="s">
        <v>245</v>
      </c>
      <c r="C8" s="621"/>
      <c r="D8" s="621"/>
      <c r="E8" s="621"/>
      <c r="F8" s="621"/>
      <c r="G8" s="621"/>
      <c r="H8" s="621"/>
      <c r="I8" s="621"/>
      <c r="J8" s="621"/>
      <c r="K8" s="621"/>
      <c r="L8" s="621"/>
      <c r="M8" s="621"/>
      <c r="N8" s="621"/>
      <c r="O8" s="621"/>
      <c r="P8" s="621"/>
      <c r="Q8" s="622"/>
      <c r="R8" s="623">
        <v>5955</v>
      </c>
      <c r="S8" s="624"/>
      <c r="T8" s="624"/>
      <c r="U8" s="624"/>
      <c r="V8" s="624"/>
      <c r="W8" s="624"/>
      <c r="X8" s="624"/>
      <c r="Y8" s="625"/>
      <c r="Z8" s="626">
        <v>0.1</v>
      </c>
      <c r="AA8" s="626"/>
      <c r="AB8" s="626"/>
      <c r="AC8" s="626"/>
      <c r="AD8" s="627">
        <v>5955</v>
      </c>
      <c r="AE8" s="627"/>
      <c r="AF8" s="627"/>
      <c r="AG8" s="627"/>
      <c r="AH8" s="627"/>
      <c r="AI8" s="627"/>
      <c r="AJ8" s="627"/>
      <c r="AK8" s="627"/>
      <c r="AL8" s="628">
        <v>0.2</v>
      </c>
      <c r="AM8" s="629"/>
      <c r="AN8" s="629"/>
      <c r="AO8" s="630"/>
      <c r="AP8" s="620" t="s">
        <v>246</v>
      </c>
      <c r="AQ8" s="621"/>
      <c r="AR8" s="621"/>
      <c r="AS8" s="621"/>
      <c r="AT8" s="621"/>
      <c r="AU8" s="621"/>
      <c r="AV8" s="621"/>
      <c r="AW8" s="621"/>
      <c r="AX8" s="621"/>
      <c r="AY8" s="621"/>
      <c r="AZ8" s="621"/>
      <c r="BA8" s="621"/>
      <c r="BB8" s="621"/>
      <c r="BC8" s="621"/>
      <c r="BD8" s="621"/>
      <c r="BE8" s="621"/>
      <c r="BF8" s="622"/>
      <c r="BG8" s="623">
        <v>14997</v>
      </c>
      <c r="BH8" s="624"/>
      <c r="BI8" s="624"/>
      <c r="BJ8" s="624"/>
      <c r="BK8" s="624"/>
      <c r="BL8" s="624"/>
      <c r="BM8" s="624"/>
      <c r="BN8" s="625"/>
      <c r="BO8" s="626">
        <v>1.5</v>
      </c>
      <c r="BP8" s="626"/>
      <c r="BQ8" s="626"/>
      <c r="BR8" s="626"/>
      <c r="BS8" s="627" t="s">
        <v>130</v>
      </c>
      <c r="BT8" s="627"/>
      <c r="BU8" s="627"/>
      <c r="BV8" s="627"/>
      <c r="BW8" s="627"/>
      <c r="BX8" s="627"/>
      <c r="BY8" s="627"/>
      <c r="BZ8" s="627"/>
      <c r="CA8" s="627"/>
      <c r="CB8" s="631"/>
      <c r="CD8" s="620" t="s">
        <v>247</v>
      </c>
      <c r="CE8" s="621"/>
      <c r="CF8" s="621"/>
      <c r="CG8" s="621"/>
      <c r="CH8" s="621"/>
      <c r="CI8" s="621"/>
      <c r="CJ8" s="621"/>
      <c r="CK8" s="621"/>
      <c r="CL8" s="621"/>
      <c r="CM8" s="621"/>
      <c r="CN8" s="621"/>
      <c r="CO8" s="621"/>
      <c r="CP8" s="621"/>
      <c r="CQ8" s="622"/>
      <c r="CR8" s="623">
        <v>1448868</v>
      </c>
      <c r="CS8" s="624"/>
      <c r="CT8" s="624"/>
      <c r="CU8" s="624"/>
      <c r="CV8" s="624"/>
      <c r="CW8" s="624"/>
      <c r="CX8" s="624"/>
      <c r="CY8" s="625"/>
      <c r="CZ8" s="626">
        <v>38</v>
      </c>
      <c r="DA8" s="626"/>
      <c r="DB8" s="626"/>
      <c r="DC8" s="626"/>
      <c r="DD8" s="632">
        <v>303301</v>
      </c>
      <c r="DE8" s="624"/>
      <c r="DF8" s="624"/>
      <c r="DG8" s="624"/>
      <c r="DH8" s="624"/>
      <c r="DI8" s="624"/>
      <c r="DJ8" s="624"/>
      <c r="DK8" s="624"/>
      <c r="DL8" s="624"/>
      <c r="DM8" s="624"/>
      <c r="DN8" s="624"/>
      <c r="DO8" s="624"/>
      <c r="DP8" s="625"/>
      <c r="DQ8" s="632">
        <v>619845</v>
      </c>
      <c r="DR8" s="624"/>
      <c r="DS8" s="624"/>
      <c r="DT8" s="624"/>
      <c r="DU8" s="624"/>
      <c r="DV8" s="624"/>
      <c r="DW8" s="624"/>
      <c r="DX8" s="624"/>
      <c r="DY8" s="624"/>
      <c r="DZ8" s="624"/>
      <c r="EA8" s="624"/>
      <c r="EB8" s="624"/>
      <c r="EC8" s="633"/>
    </row>
    <row r="9" spans="2:143" ht="11.25" customHeight="1">
      <c r="B9" s="620" t="s">
        <v>248</v>
      </c>
      <c r="C9" s="621"/>
      <c r="D9" s="621"/>
      <c r="E9" s="621"/>
      <c r="F9" s="621"/>
      <c r="G9" s="621"/>
      <c r="H9" s="621"/>
      <c r="I9" s="621"/>
      <c r="J9" s="621"/>
      <c r="K9" s="621"/>
      <c r="L9" s="621"/>
      <c r="M9" s="621"/>
      <c r="N9" s="621"/>
      <c r="O9" s="621"/>
      <c r="P9" s="621"/>
      <c r="Q9" s="622"/>
      <c r="R9" s="623">
        <v>4403</v>
      </c>
      <c r="S9" s="624"/>
      <c r="T9" s="624"/>
      <c r="U9" s="624"/>
      <c r="V9" s="624"/>
      <c r="W9" s="624"/>
      <c r="X9" s="624"/>
      <c r="Y9" s="625"/>
      <c r="Z9" s="626">
        <v>0.1</v>
      </c>
      <c r="AA9" s="626"/>
      <c r="AB9" s="626"/>
      <c r="AC9" s="626"/>
      <c r="AD9" s="627">
        <v>4403</v>
      </c>
      <c r="AE9" s="627"/>
      <c r="AF9" s="627"/>
      <c r="AG9" s="627"/>
      <c r="AH9" s="627"/>
      <c r="AI9" s="627"/>
      <c r="AJ9" s="627"/>
      <c r="AK9" s="627"/>
      <c r="AL9" s="628">
        <v>0.2</v>
      </c>
      <c r="AM9" s="629"/>
      <c r="AN9" s="629"/>
      <c r="AO9" s="630"/>
      <c r="AP9" s="620" t="s">
        <v>249</v>
      </c>
      <c r="AQ9" s="621"/>
      <c r="AR9" s="621"/>
      <c r="AS9" s="621"/>
      <c r="AT9" s="621"/>
      <c r="AU9" s="621"/>
      <c r="AV9" s="621"/>
      <c r="AW9" s="621"/>
      <c r="AX9" s="621"/>
      <c r="AY9" s="621"/>
      <c r="AZ9" s="621"/>
      <c r="BA9" s="621"/>
      <c r="BB9" s="621"/>
      <c r="BC9" s="621"/>
      <c r="BD9" s="621"/>
      <c r="BE9" s="621"/>
      <c r="BF9" s="622"/>
      <c r="BG9" s="623">
        <v>379498</v>
      </c>
      <c r="BH9" s="624"/>
      <c r="BI9" s="624"/>
      <c r="BJ9" s="624"/>
      <c r="BK9" s="624"/>
      <c r="BL9" s="624"/>
      <c r="BM9" s="624"/>
      <c r="BN9" s="625"/>
      <c r="BO9" s="626">
        <v>36.700000000000003</v>
      </c>
      <c r="BP9" s="626"/>
      <c r="BQ9" s="626"/>
      <c r="BR9" s="626"/>
      <c r="BS9" s="627" t="s">
        <v>130</v>
      </c>
      <c r="BT9" s="627"/>
      <c r="BU9" s="627"/>
      <c r="BV9" s="627"/>
      <c r="BW9" s="627"/>
      <c r="BX9" s="627"/>
      <c r="BY9" s="627"/>
      <c r="BZ9" s="627"/>
      <c r="CA9" s="627"/>
      <c r="CB9" s="631"/>
      <c r="CD9" s="620" t="s">
        <v>250</v>
      </c>
      <c r="CE9" s="621"/>
      <c r="CF9" s="621"/>
      <c r="CG9" s="621"/>
      <c r="CH9" s="621"/>
      <c r="CI9" s="621"/>
      <c r="CJ9" s="621"/>
      <c r="CK9" s="621"/>
      <c r="CL9" s="621"/>
      <c r="CM9" s="621"/>
      <c r="CN9" s="621"/>
      <c r="CO9" s="621"/>
      <c r="CP9" s="621"/>
      <c r="CQ9" s="622"/>
      <c r="CR9" s="623">
        <v>245865</v>
      </c>
      <c r="CS9" s="624"/>
      <c r="CT9" s="624"/>
      <c r="CU9" s="624"/>
      <c r="CV9" s="624"/>
      <c r="CW9" s="624"/>
      <c r="CX9" s="624"/>
      <c r="CY9" s="625"/>
      <c r="CZ9" s="626">
        <v>6.4</v>
      </c>
      <c r="DA9" s="626"/>
      <c r="DB9" s="626"/>
      <c r="DC9" s="626"/>
      <c r="DD9" s="632">
        <v>3395</v>
      </c>
      <c r="DE9" s="624"/>
      <c r="DF9" s="624"/>
      <c r="DG9" s="624"/>
      <c r="DH9" s="624"/>
      <c r="DI9" s="624"/>
      <c r="DJ9" s="624"/>
      <c r="DK9" s="624"/>
      <c r="DL9" s="624"/>
      <c r="DM9" s="624"/>
      <c r="DN9" s="624"/>
      <c r="DO9" s="624"/>
      <c r="DP9" s="625"/>
      <c r="DQ9" s="632">
        <v>182606</v>
      </c>
      <c r="DR9" s="624"/>
      <c r="DS9" s="624"/>
      <c r="DT9" s="624"/>
      <c r="DU9" s="624"/>
      <c r="DV9" s="624"/>
      <c r="DW9" s="624"/>
      <c r="DX9" s="624"/>
      <c r="DY9" s="624"/>
      <c r="DZ9" s="624"/>
      <c r="EA9" s="624"/>
      <c r="EB9" s="624"/>
      <c r="EC9" s="633"/>
    </row>
    <row r="10" spans="2:143" ht="11.25" customHeight="1">
      <c r="B10" s="620" t="s">
        <v>251</v>
      </c>
      <c r="C10" s="621"/>
      <c r="D10" s="621"/>
      <c r="E10" s="621"/>
      <c r="F10" s="621"/>
      <c r="G10" s="621"/>
      <c r="H10" s="621"/>
      <c r="I10" s="621"/>
      <c r="J10" s="621"/>
      <c r="K10" s="621"/>
      <c r="L10" s="621"/>
      <c r="M10" s="621"/>
      <c r="N10" s="621"/>
      <c r="O10" s="621"/>
      <c r="P10" s="621"/>
      <c r="Q10" s="622"/>
      <c r="R10" s="623" t="s">
        <v>252</v>
      </c>
      <c r="S10" s="624"/>
      <c r="T10" s="624"/>
      <c r="U10" s="624"/>
      <c r="V10" s="624"/>
      <c r="W10" s="624"/>
      <c r="X10" s="624"/>
      <c r="Y10" s="625"/>
      <c r="Z10" s="626" t="s">
        <v>252</v>
      </c>
      <c r="AA10" s="626"/>
      <c r="AB10" s="626"/>
      <c r="AC10" s="626"/>
      <c r="AD10" s="627" t="s">
        <v>130</v>
      </c>
      <c r="AE10" s="627"/>
      <c r="AF10" s="627"/>
      <c r="AG10" s="627"/>
      <c r="AH10" s="627"/>
      <c r="AI10" s="627"/>
      <c r="AJ10" s="627"/>
      <c r="AK10" s="627"/>
      <c r="AL10" s="628" t="s">
        <v>130</v>
      </c>
      <c r="AM10" s="629"/>
      <c r="AN10" s="629"/>
      <c r="AO10" s="630"/>
      <c r="AP10" s="620" t="s">
        <v>253</v>
      </c>
      <c r="AQ10" s="621"/>
      <c r="AR10" s="621"/>
      <c r="AS10" s="621"/>
      <c r="AT10" s="621"/>
      <c r="AU10" s="621"/>
      <c r="AV10" s="621"/>
      <c r="AW10" s="621"/>
      <c r="AX10" s="621"/>
      <c r="AY10" s="621"/>
      <c r="AZ10" s="621"/>
      <c r="BA10" s="621"/>
      <c r="BB10" s="621"/>
      <c r="BC10" s="621"/>
      <c r="BD10" s="621"/>
      <c r="BE10" s="621"/>
      <c r="BF10" s="622"/>
      <c r="BG10" s="623">
        <v>19007</v>
      </c>
      <c r="BH10" s="624"/>
      <c r="BI10" s="624"/>
      <c r="BJ10" s="624"/>
      <c r="BK10" s="624"/>
      <c r="BL10" s="624"/>
      <c r="BM10" s="624"/>
      <c r="BN10" s="625"/>
      <c r="BO10" s="626">
        <v>1.8</v>
      </c>
      <c r="BP10" s="626"/>
      <c r="BQ10" s="626"/>
      <c r="BR10" s="626"/>
      <c r="BS10" s="627" t="s">
        <v>252</v>
      </c>
      <c r="BT10" s="627"/>
      <c r="BU10" s="627"/>
      <c r="BV10" s="627"/>
      <c r="BW10" s="627"/>
      <c r="BX10" s="627"/>
      <c r="BY10" s="627"/>
      <c r="BZ10" s="627"/>
      <c r="CA10" s="627"/>
      <c r="CB10" s="631"/>
      <c r="CD10" s="620" t="s">
        <v>254</v>
      </c>
      <c r="CE10" s="621"/>
      <c r="CF10" s="621"/>
      <c r="CG10" s="621"/>
      <c r="CH10" s="621"/>
      <c r="CI10" s="621"/>
      <c r="CJ10" s="621"/>
      <c r="CK10" s="621"/>
      <c r="CL10" s="621"/>
      <c r="CM10" s="621"/>
      <c r="CN10" s="621"/>
      <c r="CO10" s="621"/>
      <c r="CP10" s="621"/>
      <c r="CQ10" s="622"/>
      <c r="CR10" s="623">
        <v>1000</v>
      </c>
      <c r="CS10" s="624"/>
      <c r="CT10" s="624"/>
      <c r="CU10" s="624"/>
      <c r="CV10" s="624"/>
      <c r="CW10" s="624"/>
      <c r="CX10" s="624"/>
      <c r="CY10" s="625"/>
      <c r="CZ10" s="626">
        <v>0</v>
      </c>
      <c r="DA10" s="626"/>
      <c r="DB10" s="626"/>
      <c r="DC10" s="626"/>
      <c r="DD10" s="632" t="s">
        <v>130</v>
      </c>
      <c r="DE10" s="624"/>
      <c r="DF10" s="624"/>
      <c r="DG10" s="624"/>
      <c r="DH10" s="624"/>
      <c r="DI10" s="624"/>
      <c r="DJ10" s="624"/>
      <c r="DK10" s="624"/>
      <c r="DL10" s="624"/>
      <c r="DM10" s="624"/>
      <c r="DN10" s="624"/>
      <c r="DO10" s="624"/>
      <c r="DP10" s="625"/>
      <c r="DQ10" s="632" t="s">
        <v>252</v>
      </c>
      <c r="DR10" s="624"/>
      <c r="DS10" s="624"/>
      <c r="DT10" s="624"/>
      <c r="DU10" s="624"/>
      <c r="DV10" s="624"/>
      <c r="DW10" s="624"/>
      <c r="DX10" s="624"/>
      <c r="DY10" s="624"/>
      <c r="DZ10" s="624"/>
      <c r="EA10" s="624"/>
      <c r="EB10" s="624"/>
      <c r="EC10" s="633"/>
    </row>
    <row r="11" spans="2:143" ht="11.25" customHeight="1">
      <c r="B11" s="620" t="s">
        <v>255</v>
      </c>
      <c r="C11" s="621"/>
      <c r="D11" s="621"/>
      <c r="E11" s="621"/>
      <c r="F11" s="621"/>
      <c r="G11" s="621"/>
      <c r="H11" s="621"/>
      <c r="I11" s="621"/>
      <c r="J11" s="621"/>
      <c r="K11" s="621"/>
      <c r="L11" s="621"/>
      <c r="M11" s="621"/>
      <c r="N11" s="621"/>
      <c r="O11" s="621"/>
      <c r="P11" s="621"/>
      <c r="Q11" s="622"/>
      <c r="R11" s="623">
        <v>206862</v>
      </c>
      <c r="S11" s="624"/>
      <c r="T11" s="624"/>
      <c r="U11" s="624"/>
      <c r="V11" s="624"/>
      <c r="W11" s="624"/>
      <c r="X11" s="624"/>
      <c r="Y11" s="625"/>
      <c r="Z11" s="628">
        <v>5.0999999999999996</v>
      </c>
      <c r="AA11" s="629"/>
      <c r="AB11" s="629"/>
      <c r="AC11" s="635"/>
      <c r="AD11" s="632">
        <v>206862</v>
      </c>
      <c r="AE11" s="624"/>
      <c r="AF11" s="624"/>
      <c r="AG11" s="624"/>
      <c r="AH11" s="624"/>
      <c r="AI11" s="624"/>
      <c r="AJ11" s="624"/>
      <c r="AK11" s="625"/>
      <c r="AL11" s="628">
        <v>8.4</v>
      </c>
      <c r="AM11" s="629"/>
      <c r="AN11" s="629"/>
      <c r="AO11" s="630"/>
      <c r="AP11" s="620" t="s">
        <v>256</v>
      </c>
      <c r="AQ11" s="621"/>
      <c r="AR11" s="621"/>
      <c r="AS11" s="621"/>
      <c r="AT11" s="621"/>
      <c r="AU11" s="621"/>
      <c r="AV11" s="621"/>
      <c r="AW11" s="621"/>
      <c r="AX11" s="621"/>
      <c r="AY11" s="621"/>
      <c r="AZ11" s="621"/>
      <c r="BA11" s="621"/>
      <c r="BB11" s="621"/>
      <c r="BC11" s="621"/>
      <c r="BD11" s="621"/>
      <c r="BE11" s="621"/>
      <c r="BF11" s="622"/>
      <c r="BG11" s="623">
        <v>34170</v>
      </c>
      <c r="BH11" s="624"/>
      <c r="BI11" s="624"/>
      <c r="BJ11" s="624"/>
      <c r="BK11" s="624"/>
      <c r="BL11" s="624"/>
      <c r="BM11" s="624"/>
      <c r="BN11" s="625"/>
      <c r="BO11" s="626">
        <v>3.3</v>
      </c>
      <c r="BP11" s="626"/>
      <c r="BQ11" s="626"/>
      <c r="BR11" s="626"/>
      <c r="BS11" s="627" t="s">
        <v>149</v>
      </c>
      <c r="BT11" s="627"/>
      <c r="BU11" s="627"/>
      <c r="BV11" s="627"/>
      <c r="BW11" s="627"/>
      <c r="BX11" s="627"/>
      <c r="BY11" s="627"/>
      <c r="BZ11" s="627"/>
      <c r="CA11" s="627"/>
      <c r="CB11" s="631"/>
      <c r="CD11" s="620" t="s">
        <v>257</v>
      </c>
      <c r="CE11" s="621"/>
      <c r="CF11" s="621"/>
      <c r="CG11" s="621"/>
      <c r="CH11" s="621"/>
      <c r="CI11" s="621"/>
      <c r="CJ11" s="621"/>
      <c r="CK11" s="621"/>
      <c r="CL11" s="621"/>
      <c r="CM11" s="621"/>
      <c r="CN11" s="621"/>
      <c r="CO11" s="621"/>
      <c r="CP11" s="621"/>
      <c r="CQ11" s="622"/>
      <c r="CR11" s="623">
        <v>80991</v>
      </c>
      <c r="CS11" s="624"/>
      <c r="CT11" s="624"/>
      <c r="CU11" s="624"/>
      <c r="CV11" s="624"/>
      <c r="CW11" s="624"/>
      <c r="CX11" s="624"/>
      <c r="CY11" s="625"/>
      <c r="CZ11" s="626">
        <v>2.1</v>
      </c>
      <c r="DA11" s="626"/>
      <c r="DB11" s="626"/>
      <c r="DC11" s="626"/>
      <c r="DD11" s="632">
        <v>25579</v>
      </c>
      <c r="DE11" s="624"/>
      <c r="DF11" s="624"/>
      <c r="DG11" s="624"/>
      <c r="DH11" s="624"/>
      <c r="DI11" s="624"/>
      <c r="DJ11" s="624"/>
      <c r="DK11" s="624"/>
      <c r="DL11" s="624"/>
      <c r="DM11" s="624"/>
      <c r="DN11" s="624"/>
      <c r="DO11" s="624"/>
      <c r="DP11" s="625"/>
      <c r="DQ11" s="632">
        <v>46562</v>
      </c>
      <c r="DR11" s="624"/>
      <c r="DS11" s="624"/>
      <c r="DT11" s="624"/>
      <c r="DU11" s="624"/>
      <c r="DV11" s="624"/>
      <c r="DW11" s="624"/>
      <c r="DX11" s="624"/>
      <c r="DY11" s="624"/>
      <c r="DZ11" s="624"/>
      <c r="EA11" s="624"/>
      <c r="EB11" s="624"/>
      <c r="EC11" s="633"/>
    </row>
    <row r="12" spans="2:143" ht="11.25" customHeight="1">
      <c r="B12" s="620" t="s">
        <v>258</v>
      </c>
      <c r="C12" s="621"/>
      <c r="D12" s="621"/>
      <c r="E12" s="621"/>
      <c r="F12" s="621"/>
      <c r="G12" s="621"/>
      <c r="H12" s="621"/>
      <c r="I12" s="621"/>
      <c r="J12" s="621"/>
      <c r="K12" s="621"/>
      <c r="L12" s="621"/>
      <c r="M12" s="621"/>
      <c r="N12" s="621"/>
      <c r="O12" s="621"/>
      <c r="P12" s="621"/>
      <c r="Q12" s="622"/>
      <c r="R12" s="623" t="s">
        <v>130</v>
      </c>
      <c r="S12" s="624"/>
      <c r="T12" s="624"/>
      <c r="U12" s="624"/>
      <c r="V12" s="624"/>
      <c r="W12" s="624"/>
      <c r="X12" s="624"/>
      <c r="Y12" s="625"/>
      <c r="Z12" s="626" t="s">
        <v>252</v>
      </c>
      <c r="AA12" s="626"/>
      <c r="AB12" s="626"/>
      <c r="AC12" s="626"/>
      <c r="AD12" s="627" t="s">
        <v>130</v>
      </c>
      <c r="AE12" s="627"/>
      <c r="AF12" s="627"/>
      <c r="AG12" s="627"/>
      <c r="AH12" s="627"/>
      <c r="AI12" s="627"/>
      <c r="AJ12" s="627"/>
      <c r="AK12" s="627"/>
      <c r="AL12" s="628" t="s">
        <v>130</v>
      </c>
      <c r="AM12" s="629"/>
      <c r="AN12" s="629"/>
      <c r="AO12" s="630"/>
      <c r="AP12" s="620" t="s">
        <v>259</v>
      </c>
      <c r="AQ12" s="621"/>
      <c r="AR12" s="621"/>
      <c r="AS12" s="621"/>
      <c r="AT12" s="621"/>
      <c r="AU12" s="621"/>
      <c r="AV12" s="621"/>
      <c r="AW12" s="621"/>
      <c r="AX12" s="621"/>
      <c r="AY12" s="621"/>
      <c r="AZ12" s="621"/>
      <c r="BA12" s="621"/>
      <c r="BB12" s="621"/>
      <c r="BC12" s="621"/>
      <c r="BD12" s="621"/>
      <c r="BE12" s="621"/>
      <c r="BF12" s="622"/>
      <c r="BG12" s="623">
        <v>520529</v>
      </c>
      <c r="BH12" s="624"/>
      <c r="BI12" s="624"/>
      <c r="BJ12" s="624"/>
      <c r="BK12" s="624"/>
      <c r="BL12" s="624"/>
      <c r="BM12" s="624"/>
      <c r="BN12" s="625"/>
      <c r="BO12" s="626">
        <v>50.4</v>
      </c>
      <c r="BP12" s="626"/>
      <c r="BQ12" s="626"/>
      <c r="BR12" s="626"/>
      <c r="BS12" s="627" t="s">
        <v>252</v>
      </c>
      <c r="BT12" s="627"/>
      <c r="BU12" s="627"/>
      <c r="BV12" s="627"/>
      <c r="BW12" s="627"/>
      <c r="BX12" s="627"/>
      <c r="BY12" s="627"/>
      <c r="BZ12" s="627"/>
      <c r="CA12" s="627"/>
      <c r="CB12" s="631"/>
      <c r="CD12" s="620" t="s">
        <v>260</v>
      </c>
      <c r="CE12" s="621"/>
      <c r="CF12" s="621"/>
      <c r="CG12" s="621"/>
      <c r="CH12" s="621"/>
      <c r="CI12" s="621"/>
      <c r="CJ12" s="621"/>
      <c r="CK12" s="621"/>
      <c r="CL12" s="621"/>
      <c r="CM12" s="621"/>
      <c r="CN12" s="621"/>
      <c r="CO12" s="621"/>
      <c r="CP12" s="621"/>
      <c r="CQ12" s="622"/>
      <c r="CR12" s="623">
        <v>25804</v>
      </c>
      <c r="CS12" s="624"/>
      <c r="CT12" s="624"/>
      <c r="CU12" s="624"/>
      <c r="CV12" s="624"/>
      <c r="CW12" s="624"/>
      <c r="CX12" s="624"/>
      <c r="CY12" s="625"/>
      <c r="CZ12" s="626">
        <v>0.7</v>
      </c>
      <c r="DA12" s="626"/>
      <c r="DB12" s="626"/>
      <c r="DC12" s="626"/>
      <c r="DD12" s="632" t="s">
        <v>130</v>
      </c>
      <c r="DE12" s="624"/>
      <c r="DF12" s="624"/>
      <c r="DG12" s="624"/>
      <c r="DH12" s="624"/>
      <c r="DI12" s="624"/>
      <c r="DJ12" s="624"/>
      <c r="DK12" s="624"/>
      <c r="DL12" s="624"/>
      <c r="DM12" s="624"/>
      <c r="DN12" s="624"/>
      <c r="DO12" s="624"/>
      <c r="DP12" s="625"/>
      <c r="DQ12" s="632">
        <v>2629</v>
      </c>
      <c r="DR12" s="624"/>
      <c r="DS12" s="624"/>
      <c r="DT12" s="624"/>
      <c r="DU12" s="624"/>
      <c r="DV12" s="624"/>
      <c r="DW12" s="624"/>
      <c r="DX12" s="624"/>
      <c r="DY12" s="624"/>
      <c r="DZ12" s="624"/>
      <c r="EA12" s="624"/>
      <c r="EB12" s="624"/>
      <c r="EC12" s="633"/>
    </row>
    <row r="13" spans="2:143" ht="11.25" customHeight="1">
      <c r="B13" s="620" t="s">
        <v>261</v>
      </c>
      <c r="C13" s="621"/>
      <c r="D13" s="621"/>
      <c r="E13" s="621"/>
      <c r="F13" s="621"/>
      <c r="G13" s="621"/>
      <c r="H13" s="621"/>
      <c r="I13" s="621"/>
      <c r="J13" s="621"/>
      <c r="K13" s="621"/>
      <c r="L13" s="621"/>
      <c r="M13" s="621"/>
      <c r="N13" s="621"/>
      <c r="O13" s="621"/>
      <c r="P13" s="621"/>
      <c r="Q13" s="622"/>
      <c r="R13" s="623" t="s">
        <v>130</v>
      </c>
      <c r="S13" s="624"/>
      <c r="T13" s="624"/>
      <c r="U13" s="624"/>
      <c r="V13" s="624"/>
      <c r="W13" s="624"/>
      <c r="X13" s="624"/>
      <c r="Y13" s="625"/>
      <c r="Z13" s="626" t="s">
        <v>130</v>
      </c>
      <c r="AA13" s="626"/>
      <c r="AB13" s="626"/>
      <c r="AC13" s="626"/>
      <c r="AD13" s="627" t="s">
        <v>130</v>
      </c>
      <c r="AE13" s="627"/>
      <c r="AF13" s="627"/>
      <c r="AG13" s="627"/>
      <c r="AH13" s="627"/>
      <c r="AI13" s="627"/>
      <c r="AJ13" s="627"/>
      <c r="AK13" s="627"/>
      <c r="AL13" s="628" t="s">
        <v>130</v>
      </c>
      <c r="AM13" s="629"/>
      <c r="AN13" s="629"/>
      <c r="AO13" s="630"/>
      <c r="AP13" s="620" t="s">
        <v>262</v>
      </c>
      <c r="AQ13" s="621"/>
      <c r="AR13" s="621"/>
      <c r="AS13" s="621"/>
      <c r="AT13" s="621"/>
      <c r="AU13" s="621"/>
      <c r="AV13" s="621"/>
      <c r="AW13" s="621"/>
      <c r="AX13" s="621"/>
      <c r="AY13" s="621"/>
      <c r="AZ13" s="621"/>
      <c r="BA13" s="621"/>
      <c r="BB13" s="621"/>
      <c r="BC13" s="621"/>
      <c r="BD13" s="621"/>
      <c r="BE13" s="621"/>
      <c r="BF13" s="622"/>
      <c r="BG13" s="623">
        <v>520529</v>
      </c>
      <c r="BH13" s="624"/>
      <c r="BI13" s="624"/>
      <c r="BJ13" s="624"/>
      <c r="BK13" s="624"/>
      <c r="BL13" s="624"/>
      <c r="BM13" s="624"/>
      <c r="BN13" s="625"/>
      <c r="BO13" s="626">
        <v>50.4</v>
      </c>
      <c r="BP13" s="626"/>
      <c r="BQ13" s="626"/>
      <c r="BR13" s="626"/>
      <c r="BS13" s="627" t="s">
        <v>252</v>
      </c>
      <c r="BT13" s="627"/>
      <c r="BU13" s="627"/>
      <c r="BV13" s="627"/>
      <c r="BW13" s="627"/>
      <c r="BX13" s="627"/>
      <c r="BY13" s="627"/>
      <c r="BZ13" s="627"/>
      <c r="CA13" s="627"/>
      <c r="CB13" s="631"/>
      <c r="CD13" s="620" t="s">
        <v>263</v>
      </c>
      <c r="CE13" s="621"/>
      <c r="CF13" s="621"/>
      <c r="CG13" s="621"/>
      <c r="CH13" s="621"/>
      <c r="CI13" s="621"/>
      <c r="CJ13" s="621"/>
      <c r="CK13" s="621"/>
      <c r="CL13" s="621"/>
      <c r="CM13" s="621"/>
      <c r="CN13" s="621"/>
      <c r="CO13" s="621"/>
      <c r="CP13" s="621"/>
      <c r="CQ13" s="622"/>
      <c r="CR13" s="623">
        <v>224715</v>
      </c>
      <c r="CS13" s="624"/>
      <c r="CT13" s="624"/>
      <c r="CU13" s="624"/>
      <c r="CV13" s="624"/>
      <c r="CW13" s="624"/>
      <c r="CX13" s="624"/>
      <c r="CY13" s="625"/>
      <c r="CZ13" s="626">
        <v>5.9</v>
      </c>
      <c r="DA13" s="626"/>
      <c r="DB13" s="626"/>
      <c r="DC13" s="626"/>
      <c r="DD13" s="632">
        <v>67267</v>
      </c>
      <c r="DE13" s="624"/>
      <c r="DF13" s="624"/>
      <c r="DG13" s="624"/>
      <c r="DH13" s="624"/>
      <c r="DI13" s="624"/>
      <c r="DJ13" s="624"/>
      <c r="DK13" s="624"/>
      <c r="DL13" s="624"/>
      <c r="DM13" s="624"/>
      <c r="DN13" s="624"/>
      <c r="DO13" s="624"/>
      <c r="DP13" s="625"/>
      <c r="DQ13" s="632">
        <v>175157</v>
      </c>
      <c r="DR13" s="624"/>
      <c r="DS13" s="624"/>
      <c r="DT13" s="624"/>
      <c r="DU13" s="624"/>
      <c r="DV13" s="624"/>
      <c r="DW13" s="624"/>
      <c r="DX13" s="624"/>
      <c r="DY13" s="624"/>
      <c r="DZ13" s="624"/>
      <c r="EA13" s="624"/>
      <c r="EB13" s="624"/>
      <c r="EC13" s="633"/>
    </row>
    <row r="14" spans="2:143" ht="11.25" customHeight="1">
      <c r="B14" s="620" t="s">
        <v>264</v>
      </c>
      <c r="C14" s="621"/>
      <c r="D14" s="621"/>
      <c r="E14" s="621"/>
      <c r="F14" s="621"/>
      <c r="G14" s="621"/>
      <c r="H14" s="621"/>
      <c r="I14" s="621"/>
      <c r="J14" s="621"/>
      <c r="K14" s="621"/>
      <c r="L14" s="621"/>
      <c r="M14" s="621"/>
      <c r="N14" s="621"/>
      <c r="O14" s="621"/>
      <c r="P14" s="621"/>
      <c r="Q14" s="622"/>
      <c r="R14" s="623" t="s">
        <v>252</v>
      </c>
      <c r="S14" s="624"/>
      <c r="T14" s="624"/>
      <c r="U14" s="624"/>
      <c r="V14" s="624"/>
      <c r="W14" s="624"/>
      <c r="X14" s="624"/>
      <c r="Y14" s="625"/>
      <c r="Z14" s="626" t="s">
        <v>130</v>
      </c>
      <c r="AA14" s="626"/>
      <c r="AB14" s="626"/>
      <c r="AC14" s="626"/>
      <c r="AD14" s="627" t="s">
        <v>130</v>
      </c>
      <c r="AE14" s="627"/>
      <c r="AF14" s="627"/>
      <c r="AG14" s="627"/>
      <c r="AH14" s="627"/>
      <c r="AI14" s="627"/>
      <c r="AJ14" s="627"/>
      <c r="AK14" s="627"/>
      <c r="AL14" s="628" t="s">
        <v>130</v>
      </c>
      <c r="AM14" s="629"/>
      <c r="AN14" s="629"/>
      <c r="AO14" s="630"/>
      <c r="AP14" s="620" t="s">
        <v>265</v>
      </c>
      <c r="AQ14" s="621"/>
      <c r="AR14" s="621"/>
      <c r="AS14" s="621"/>
      <c r="AT14" s="621"/>
      <c r="AU14" s="621"/>
      <c r="AV14" s="621"/>
      <c r="AW14" s="621"/>
      <c r="AX14" s="621"/>
      <c r="AY14" s="621"/>
      <c r="AZ14" s="621"/>
      <c r="BA14" s="621"/>
      <c r="BB14" s="621"/>
      <c r="BC14" s="621"/>
      <c r="BD14" s="621"/>
      <c r="BE14" s="621"/>
      <c r="BF14" s="622"/>
      <c r="BG14" s="623">
        <v>30035</v>
      </c>
      <c r="BH14" s="624"/>
      <c r="BI14" s="624"/>
      <c r="BJ14" s="624"/>
      <c r="BK14" s="624"/>
      <c r="BL14" s="624"/>
      <c r="BM14" s="624"/>
      <c r="BN14" s="625"/>
      <c r="BO14" s="626">
        <v>2.9</v>
      </c>
      <c r="BP14" s="626"/>
      <c r="BQ14" s="626"/>
      <c r="BR14" s="626"/>
      <c r="BS14" s="627" t="s">
        <v>130</v>
      </c>
      <c r="BT14" s="627"/>
      <c r="BU14" s="627"/>
      <c r="BV14" s="627"/>
      <c r="BW14" s="627"/>
      <c r="BX14" s="627"/>
      <c r="BY14" s="627"/>
      <c r="BZ14" s="627"/>
      <c r="CA14" s="627"/>
      <c r="CB14" s="631"/>
      <c r="CD14" s="620" t="s">
        <v>266</v>
      </c>
      <c r="CE14" s="621"/>
      <c r="CF14" s="621"/>
      <c r="CG14" s="621"/>
      <c r="CH14" s="621"/>
      <c r="CI14" s="621"/>
      <c r="CJ14" s="621"/>
      <c r="CK14" s="621"/>
      <c r="CL14" s="621"/>
      <c r="CM14" s="621"/>
      <c r="CN14" s="621"/>
      <c r="CO14" s="621"/>
      <c r="CP14" s="621"/>
      <c r="CQ14" s="622"/>
      <c r="CR14" s="623">
        <v>148036</v>
      </c>
      <c r="CS14" s="624"/>
      <c r="CT14" s="624"/>
      <c r="CU14" s="624"/>
      <c r="CV14" s="624"/>
      <c r="CW14" s="624"/>
      <c r="CX14" s="624"/>
      <c r="CY14" s="625"/>
      <c r="CZ14" s="626">
        <v>3.9</v>
      </c>
      <c r="DA14" s="626"/>
      <c r="DB14" s="626"/>
      <c r="DC14" s="626"/>
      <c r="DD14" s="632">
        <v>574</v>
      </c>
      <c r="DE14" s="624"/>
      <c r="DF14" s="624"/>
      <c r="DG14" s="624"/>
      <c r="DH14" s="624"/>
      <c r="DI14" s="624"/>
      <c r="DJ14" s="624"/>
      <c r="DK14" s="624"/>
      <c r="DL14" s="624"/>
      <c r="DM14" s="624"/>
      <c r="DN14" s="624"/>
      <c r="DO14" s="624"/>
      <c r="DP14" s="625"/>
      <c r="DQ14" s="632">
        <v>145582</v>
      </c>
      <c r="DR14" s="624"/>
      <c r="DS14" s="624"/>
      <c r="DT14" s="624"/>
      <c r="DU14" s="624"/>
      <c r="DV14" s="624"/>
      <c r="DW14" s="624"/>
      <c r="DX14" s="624"/>
      <c r="DY14" s="624"/>
      <c r="DZ14" s="624"/>
      <c r="EA14" s="624"/>
      <c r="EB14" s="624"/>
      <c r="EC14" s="633"/>
    </row>
    <row r="15" spans="2:143" ht="11.25" customHeight="1">
      <c r="B15" s="620" t="s">
        <v>267</v>
      </c>
      <c r="C15" s="621"/>
      <c r="D15" s="621"/>
      <c r="E15" s="621"/>
      <c r="F15" s="621"/>
      <c r="G15" s="621"/>
      <c r="H15" s="621"/>
      <c r="I15" s="621"/>
      <c r="J15" s="621"/>
      <c r="K15" s="621"/>
      <c r="L15" s="621"/>
      <c r="M15" s="621"/>
      <c r="N15" s="621"/>
      <c r="O15" s="621"/>
      <c r="P15" s="621"/>
      <c r="Q15" s="622"/>
      <c r="R15" s="623" t="s">
        <v>130</v>
      </c>
      <c r="S15" s="624"/>
      <c r="T15" s="624"/>
      <c r="U15" s="624"/>
      <c r="V15" s="624"/>
      <c r="W15" s="624"/>
      <c r="X15" s="624"/>
      <c r="Y15" s="625"/>
      <c r="Z15" s="626" t="s">
        <v>130</v>
      </c>
      <c r="AA15" s="626"/>
      <c r="AB15" s="626"/>
      <c r="AC15" s="626"/>
      <c r="AD15" s="627" t="s">
        <v>252</v>
      </c>
      <c r="AE15" s="627"/>
      <c r="AF15" s="627"/>
      <c r="AG15" s="627"/>
      <c r="AH15" s="627"/>
      <c r="AI15" s="627"/>
      <c r="AJ15" s="627"/>
      <c r="AK15" s="627"/>
      <c r="AL15" s="628" t="s">
        <v>130</v>
      </c>
      <c r="AM15" s="629"/>
      <c r="AN15" s="629"/>
      <c r="AO15" s="630"/>
      <c r="AP15" s="620" t="s">
        <v>268</v>
      </c>
      <c r="AQ15" s="621"/>
      <c r="AR15" s="621"/>
      <c r="AS15" s="621"/>
      <c r="AT15" s="621"/>
      <c r="AU15" s="621"/>
      <c r="AV15" s="621"/>
      <c r="AW15" s="621"/>
      <c r="AX15" s="621"/>
      <c r="AY15" s="621"/>
      <c r="AZ15" s="621"/>
      <c r="BA15" s="621"/>
      <c r="BB15" s="621"/>
      <c r="BC15" s="621"/>
      <c r="BD15" s="621"/>
      <c r="BE15" s="621"/>
      <c r="BF15" s="622"/>
      <c r="BG15" s="623">
        <v>34827</v>
      </c>
      <c r="BH15" s="624"/>
      <c r="BI15" s="624"/>
      <c r="BJ15" s="624"/>
      <c r="BK15" s="624"/>
      <c r="BL15" s="624"/>
      <c r="BM15" s="624"/>
      <c r="BN15" s="625"/>
      <c r="BO15" s="626">
        <v>3.4</v>
      </c>
      <c r="BP15" s="626"/>
      <c r="BQ15" s="626"/>
      <c r="BR15" s="626"/>
      <c r="BS15" s="627" t="s">
        <v>130</v>
      </c>
      <c r="BT15" s="627"/>
      <c r="BU15" s="627"/>
      <c r="BV15" s="627"/>
      <c r="BW15" s="627"/>
      <c r="BX15" s="627"/>
      <c r="BY15" s="627"/>
      <c r="BZ15" s="627"/>
      <c r="CA15" s="627"/>
      <c r="CB15" s="631"/>
      <c r="CD15" s="620" t="s">
        <v>269</v>
      </c>
      <c r="CE15" s="621"/>
      <c r="CF15" s="621"/>
      <c r="CG15" s="621"/>
      <c r="CH15" s="621"/>
      <c r="CI15" s="621"/>
      <c r="CJ15" s="621"/>
      <c r="CK15" s="621"/>
      <c r="CL15" s="621"/>
      <c r="CM15" s="621"/>
      <c r="CN15" s="621"/>
      <c r="CO15" s="621"/>
      <c r="CP15" s="621"/>
      <c r="CQ15" s="622"/>
      <c r="CR15" s="623">
        <v>541947</v>
      </c>
      <c r="CS15" s="624"/>
      <c r="CT15" s="624"/>
      <c r="CU15" s="624"/>
      <c r="CV15" s="624"/>
      <c r="CW15" s="624"/>
      <c r="CX15" s="624"/>
      <c r="CY15" s="625"/>
      <c r="CZ15" s="626">
        <v>14.2</v>
      </c>
      <c r="DA15" s="626"/>
      <c r="DB15" s="626"/>
      <c r="DC15" s="626"/>
      <c r="DD15" s="632">
        <v>24193</v>
      </c>
      <c r="DE15" s="624"/>
      <c r="DF15" s="624"/>
      <c r="DG15" s="624"/>
      <c r="DH15" s="624"/>
      <c r="DI15" s="624"/>
      <c r="DJ15" s="624"/>
      <c r="DK15" s="624"/>
      <c r="DL15" s="624"/>
      <c r="DM15" s="624"/>
      <c r="DN15" s="624"/>
      <c r="DO15" s="624"/>
      <c r="DP15" s="625"/>
      <c r="DQ15" s="632">
        <v>457203</v>
      </c>
      <c r="DR15" s="624"/>
      <c r="DS15" s="624"/>
      <c r="DT15" s="624"/>
      <c r="DU15" s="624"/>
      <c r="DV15" s="624"/>
      <c r="DW15" s="624"/>
      <c r="DX15" s="624"/>
      <c r="DY15" s="624"/>
      <c r="DZ15" s="624"/>
      <c r="EA15" s="624"/>
      <c r="EB15" s="624"/>
      <c r="EC15" s="633"/>
    </row>
    <row r="16" spans="2:143" ht="11.25" customHeight="1">
      <c r="B16" s="620" t="s">
        <v>270</v>
      </c>
      <c r="C16" s="621"/>
      <c r="D16" s="621"/>
      <c r="E16" s="621"/>
      <c r="F16" s="621"/>
      <c r="G16" s="621"/>
      <c r="H16" s="621"/>
      <c r="I16" s="621"/>
      <c r="J16" s="621"/>
      <c r="K16" s="621"/>
      <c r="L16" s="621"/>
      <c r="M16" s="621"/>
      <c r="N16" s="621"/>
      <c r="O16" s="621"/>
      <c r="P16" s="621"/>
      <c r="Q16" s="622"/>
      <c r="R16" s="623">
        <v>4938</v>
      </c>
      <c r="S16" s="624"/>
      <c r="T16" s="624"/>
      <c r="U16" s="624"/>
      <c r="V16" s="624"/>
      <c r="W16" s="624"/>
      <c r="X16" s="624"/>
      <c r="Y16" s="625"/>
      <c r="Z16" s="626">
        <v>0.1</v>
      </c>
      <c r="AA16" s="626"/>
      <c r="AB16" s="626"/>
      <c r="AC16" s="626"/>
      <c r="AD16" s="627">
        <v>4938</v>
      </c>
      <c r="AE16" s="627"/>
      <c r="AF16" s="627"/>
      <c r="AG16" s="627"/>
      <c r="AH16" s="627"/>
      <c r="AI16" s="627"/>
      <c r="AJ16" s="627"/>
      <c r="AK16" s="627"/>
      <c r="AL16" s="628">
        <v>0.2</v>
      </c>
      <c r="AM16" s="629"/>
      <c r="AN16" s="629"/>
      <c r="AO16" s="630"/>
      <c r="AP16" s="620" t="s">
        <v>271</v>
      </c>
      <c r="AQ16" s="621"/>
      <c r="AR16" s="621"/>
      <c r="AS16" s="621"/>
      <c r="AT16" s="621"/>
      <c r="AU16" s="621"/>
      <c r="AV16" s="621"/>
      <c r="AW16" s="621"/>
      <c r="AX16" s="621"/>
      <c r="AY16" s="621"/>
      <c r="AZ16" s="621"/>
      <c r="BA16" s="621"/>
      <c r="BB16" s="621"/>
      <c r="BC16" s="621"/>
      <c r="BD16" s="621"/>
      <c r="BE16" s="621"/>
      <c r="BF16" s="622"/>
      <c r="BG16" s="623" t="s">
        <v>149</v>
      </c>
      <c r="BH16" s="624"/>
      <c r="BI16" s="624"/>
      <c r="BJ16" s="624"/>
      <c r="BK16" s="624"/>
      <c r="BL16" s="624"/>
      <c r="BM16" s="624"/>
      <c r="BN16" s="625"/>
      <c r="BO16" s="626" t="s">
        <v>130</v>
      </c>
      <c r="BP16" s="626"/>
      <c r="BQ16" s="626"/>
      <c r="BR16" s="626"/>
      <c r="BS16" s="627" t="s">
        <v>130</v>
      </c>
      <c r="BT16" s="627"/>
      <c r="BU16" s="627"/>
      <c r="BV16" s="627"/>
      <c r="BW16" s="627"/>
      <c r="BX16" s="627"/>
      <c r="BY16" s="627"/>
      <c r="BZ16" s="627"/>
      <c r="CA16" s="627"/>
      <c r="CB16" s="631"/>
      <c r="CD16" s="620" t="s">
        <v>272</v>
      </c>
      <c r="CE16" s="621"/>
      <c r="CF16" s="621"/>
      <c r="CG16" s="621"/>
      <c r="CH16" s="621"/>
      <c r="CI16" s="621"/>
      <c r="CJ16" s="621"/>
      <c r="CK16" s="621"/>
      <c r="CL16" s="621"/>
      <c r="CM16" s="621"/>
      <c r="CN16" s="621"/>
      <c r="CO16" s="621"/>
      <c r="CP16" s="621"/>
      <c r="CQ16" s="622"/>
      <c r="CR16" s="623" t="s">
        <v>130</v>
      </c>
      <c r="CS16" s="624"/>
      <c r="CT16" s="624"/>
      <c r="CU16" s="624"/>
      <c r="CV16" s="624"/>
      <c r="CW16" s="624"/>
      <c r="CX16" s="624"/>
      <c r="CY16" s="625"/>
      <c r="CZ16" s="626" t="s">
        <v>130</v>
      </c>
      <c r="DA16" s="626"/>
      <c r="DB16" s="626"/>
      <c r="DC16" s="626"/>
      <c r="DD16" s="632" t="s">
        <v>130</v>
      </c>
      <c r="DE16" s="624"/>
      <c r="DF16" s="624"/>
      <c r="DG16" s="624"/>
      <c r="DH16" s="624"/>
      <c r="DI16" s="624"/>
      <c r="DJ16" s="624"/>
      <c r="DK16" s="624"/>
      <c r="DL16" s="624"/>
      <c r="DM16" s="624"/>
      <c r="DN16" s="624"/>
      <c r="DO16" s="624"/>
      <c r="DP16" s="625"/>
      <c r="DQ16" s="632" t="s">
        <v>149</v>
      </c>
      <c r="DR16" s="624"/>
      <c r="DS16" s="624"/>
      <c r="DT16" s="624"/>
      <c r="DU16" s="624"/>
      <c r="DV16" s="624"/>
      <c r="DW16" s="624"/>
      <c r="DX16" s="624"/>
      <c r="DY16" s="624"/>
      <c r="DZ16" s="624"/>
      <c r="EA16" s="624"/>
      <c r="EB16" s="624"/>
      <c r="EC16" s="633"/>
    </row>
    <row r="17" spans="2:133" ht="11.25" customHeight="1">
      <c r="B17" s="620" t="s">
        <v>273</v>
      </c>
      <c r="C17" s="621"/>
      <c r="D17" s="621"/>
      <c r="E17" s="621"/>
      <c r="F17" s="621"/>
      <c r="G17" s="621"/>
      <c r="H17" s="621"/>
      <c r="I17" s="621"/>
      <c r="J17" s="621"/>
      <c r="K17" s="621"/>
      <c r="L17" s="621"/>
      <c r="M17" s="621"/>
      <c r="N17" s="621"/>
      <c r="O17" s="621"/>
      <c r="P17" s="621"/>
      <c r="Q17" s="622"/>
      <c r="R17" s="623">
        <v>18212</v>
      </c>
      <c r="S17" s="624"/>
      <c r="T17" s="624"/>
      <c r="U17" s="624"/>
      <c r="V17" s="624"/>
      <c r="W17" s="624"/>
      <c r="X17" s="624"/>
      <c r="Y17" s="625"/>
      <c r="Z17" s="626">
        <v>0.4</v>
      </c>
      <c r="AA17" s="626"/>
      <c r="AB17" s="626"/>
      <c r="AC17" s="626"/>
      <c r="AD17" s="627">
        <v>18212</v>
      </c>
      <c r="AE17" s="627"/>
      <c r="AF17" s="627"/>
      <c r="AG17" s="627"/>
      <c r="AH17" s="627"/>
      <c r="AI17" s="627"/>
      <c r="AJ17" s="627"/>
      <c r="AK17" s="627"/>
      <c r="AL17" s="628">
        <v>0.7</v>
      </c>
      <c r="AM17" s="629"/>
      <c r="AN17" s="629"/>
      <c r="AO17" s="630"/>
      <c r="AP17" s="620" t="s">
        <v>274</v>
      </c>
      <c r="AQ17" s="621"/>
      <c r="AR17" s="621"/>
      <c r="AS17" s="621"/>
      <c r="AT17" s="621"/>
      <c r="AU17" s="621"/>
      <c r="AV17" s="621"/>
      <c r="AW17" s="621"/>
      <c r="AX17" s="621"/>
      <c r="AY17" s="621"/>
      <c r="AZ17" s="621"/>
      <c r="BA17" s="621"/>
      <c r="BB17" s="621"/>
      <c r="BC17" s="621"/>
      <c r="BD17" s="621"/>
      <c r="BE17" s="621"/>
      <c r="BF17" s="622"/>
      <c r="BG17" s="623" t="s">
        <v>130</v>
      </c>
      <c r="BH17" s="624"/>
      <c r="BI17" s="624"/>
      <c r="BJ17" s="624"/>
      <c r="BK17" s="624"/>
      <c r="BL17" s="624"/>
      <c r="BM17" s="624"/>
      <c r="BN17" s="625"/>
      <c r="BO17" s="626" t="s">
        <v>252</v>
      </c>
      <c r="BP17" s="626"/>
      <c r="BQ17" s="626"/>
      <c r="BR17" s="626"/>
      <c r="BS17" s="627" t="s">
        <v>252</v>
      </c>
      <c r="BT17" s="627"/>
      <c r="BU17" s="627"/>
      <c r="BV17" s="627"/>
      <c r="BW17" s="627"/>
      <c r="BX17" s="627"/>
      <c r="BY17" s="627"/>
      <c r="BZ17" s="627"/>
      <c r="CA17" s="627"/>
      <c r="CB17" s="631"/>
      <c r="CD17" s="620" t="s">
        <v>275</v>
      </c>
      <c r="CE17" s="621"/>
      <c r="CF17" s="621"/>
      <c r="CG17" s="621"/>
      <c r="CH17" s="621"/>
      <c r="CI17" s="621"/>
      <c r="CJ17" s="621"/>
      <c r="CK17" s="621"/>
      <c r="CL17" s="621"/>
      <c r="CM17" s="621"/>
      <c r="CN17" s="621"/>
      <c r="CO17" s="621"/>
      <c r="CP17" s="621"/>
      <c r="CQ17" s="622"/>
      <c r="CR17" s="623">
        <v>246005</v>
      </c>
      <c r="CS17" s="624"/>
      <c r="CT17" s="624"/>
      <c r="CU17" s="624"/>
      <c r="CV17" s="624"/>
      <c r="CW17" s="624"/>
      <c r="CX17" s="624"/>
      <c r="CY17" s="625"/>
      <c r="CZ17" s="626">
        <v>6.4</v>
      </c>
      <c r="DA17" s="626"/>
      <c r="DB17" s="626"/>
      <c r="DC17" s="626"/>
      <c r="DD17" s="632" t="s">
        <v>130</v>
      </c>
      <c r="DE17" s="624"/>
      <c r="DF17" s="624"/>
      <c r="DG17" s="624"/>
      <c r="DH17" s="624"/>
      <c r="DI17" s="624"/>
      <c r="DJ17" s="624"/>
      <c r="DK17" s="624"/>
      <c r="DL17" s="624"/>
      <c r="DM17" s="624"/>
      <c r="DN17" s="624"/>
      <c r="DO17" s="624"/>
      <c r="DP17" s="625"/>
      <c r="DQ17" s="632">
        <v>246005</v>
      </c>
      <c r="DR17" s="624"/>
      <c r="DS17" s="624"/>
      <c r="DT17" s="624"/>
      <c r="DU17" s="624"/>
      <c r="DV17" s="624"/>
      <c r="DW17" s="624"/>
      <c r="DX17" s="624"/>
      <c r="DY17" s="624"/>
      <c r="DZ17" s="624"/>
      <c r="EA17" s="624"/>
      <c r="EB17" s="624"/>
      <c r="EC17" s="633"/>
    </row>
    <row r="18" spans="2:133" ht="11.25" customHeight="1">
      <c r="B18" s="620" t="s">
        <v>276</v>
      </c>
      <c r="C18" s="621"/>
      <c r="D18" s="621"/>
      <c r="E18" s="621"/>
      <c r="F18" s="621"/>
      <c r="G18" s="621"/>
      <c r="H18" s="621"/>
      <c r="I18" s="621"/>
      <c r="J18" s="621"/>
      <c r="K18" s="621"/>
      <c r="L18" s="621"/>
      <c r="M18" s="621"/>
      <c r="N18" s="621"/>
      <c r="O18" s="621"/>
      <c r="P18" s="621"/>
      <c r="Q18" s="622"/>
      <c r="R18" s="623">
        <v>18485</v>
      </c>
      <c r="S18" s="624"/>
      <c r="T18" s="624"/>
      <c r="U18" s="624"/>
      <c r="V18" s="624"/>
      <c r="W18" s="624"/>
      <c r="X18" s="624"/>
      <c r="Y18" s="625"/>
      <c r="Z18" s="626">
        <v>0.5</v>
      </c>
      <c r="AA18" s="626"/>
      <c r="AB18" s="626"/>
      <c r="AC18" s="626"/>
      <c r="AD18" s="627">
        <v>18485</v>
      </c>
      <c r="AE18" s="627"/>
      <c r="AF18" s="627"/>
      <c r="AG18" s="627"/>
      <c r="AH18" s="627"/>
      <c r="AI18" s="627"/>
      <c r="AJ18" s="627"/>
      <c r="AK18" s="627"/>
      <c r="AL18" s="628">
        <v>0.8</v>
      </c>
      <c r="AM18" s="629"/>
      <c r="AN18" s="629"/>
      <c r="AO18" s="630"/>
      <c r="AP18" s="620" t="s">
        <v>277</v>
      </c>
      <c r="AQ18" s="621"/>
      <c r="AR18" s="621"/>
      <c r="AS18" s="621"/>
      <c r="AT18" s="621"/>
      <c r="AU18" s="621"/>
      <c r="AV18" s="621"/>
      <c r="AW18" s="621"/>
      <c r="AX18" s="621"/>
      <c r="AY18" s="621"/>
      <c r="AZ18" s="621"/>
      <c r="BA18" s="621"/>
      <c r="BB18" s="621"/>
      <c r="BC18" s="621"/>
      <c r="BD18" s="621"/>
      <c r="BE18" s="621"/>
      <c r="BF18" s="622"/>
      <c r="BG18" s="623" t="s">
        <v>252</v>
      </c>
      <c r="BH18" s="624"/>
      <c r="BI18" s="624"/>
      <c r="BJ18" s="624"/>
      <c r="BK18" s="624"/>
      <c r="BL18" s="624"/>
      <c r="BM18" s="624"/>
      <c r="BN18" s="625"/>
      <c r="BO18" s="626" t="s">
        <v>130</v>
      </c>
      <c r="BP18" s="626"/>
      <c r="BQ18" s="626"/>
      <c r="BR18" s="626"/>
      <c r="BS18" s="627" t="s">
        <v>130</v>
      </c>
      <c r="BT18" s="627"/>
      <c r="BU18" s="627"/>
      <c r="BV18" s="627"/>
      <c r="BW18" s="627"/>
      <c r="BX18" s="627"/>
      <c r="BY18" s="627"/>
      <c r="BZ18" s="627"/>
      <c r="CA18" s="627"/>
      <c r="CB18" s="631"/>
      <c r="CD18" s="620" t="s">
        <v>278</v>
      </c>
      <c r="CE18" s="621"/>
      <c r="CF18" s="621"/>
      <c r="CG18" s="621"/>
      <c r="CH18" s="621"/>
      <c r="CI18" s="621"/>
      <c r="CJ18" s="621"/>
      <c r="CK18" s="621"/>
      <c r="CL18" s="621"/>
      <c r="CM18" s="621"/>
      <c r="CN18" s="621"/>
      <c r="CO18" s="621"/>
      <c r="CP18" s="621"/>
      <c r="CQ18" s="622"/>
      <c r="CR18" s="623" t="s">
        <v>252</v>
      </c>
      <c r="CS18" s="624"/>
      <c r="CT18" s="624"/>
      <c r="CU18" s="624"/>
      <c r="CV18" s="624"/>
      <c r="CW18" s="624"/>
      <c r="CX18" s="624"/>
      <c r="CY18" s="625"/>
      <c r="CZ18" s="626" t="s">
        <v>252</v>
      </c>
      <c r="DA18" s="626"/>
      <c r="DB18" s="626"/>
      <c r="DC18" s="626"/>
      <c r="DD18" s="632" t="s">
        <v>130</v>
      </c>
      <c r="DE18" s="624"/>
      <c r="DF18" s="624"/>
      <c r="DG18" s="624"/>
      <c r="DH18" s="624"/>
      <c r="DI18" s="624"/>
      <c r="DJ18" s="624"/>
      <c r="DK18" s="624"/>
      <c r="DL18" s="624"/>
      <c r="DM18" s="624"/>
      <c r="DN18" s="624"/>
      <c r="DO18" s="624"/>
      <c r="DP18" s="625"/>
      <c r="DQ18" s="632" t="s">
        <v>252</v>
      </c>
      <c r="DR18" s="624"/>
      <c r="DS18" s="624"/>
      <c r="DT18" s="624"/>
      <c r="DU18" s="624"/>
      <c r="DV18" s="624"/>
      <c r="DW18" s="624"/>
      <c r="DX18" s="624"/>
      <c r="DY18" s="624"/>
      <c r="DZ18" s="624"/>
      <c r="EA18" s="624"/>
      <c r="EB18" s="624"/>
      <c r="EC18" s="633"/>
    </row>
    <row r="19" spans="2:133" ht="11.25" customHeight="1">
      <c r="B19" s="620" t="s">
        <v>279</v>
      </c>
      <c r="C19" s="621"/>
      <c r="D19" s="621"/>
      <c r="E19" s="621"/>
      <c r="F19" s="621"/>
      <c r="G19" s="621"/>
      <c r="H19" s="621"/>
      <c r="I19" s="621"/>
      <c r="J19" s="621"/>
      <c r="K19" s="621"/>
      <c r="L19" s="621"/>
      <c r="M19" s="621"/>
      <c r="N19" s="621"/>
      <c r="O19" s="621"/>
      <c r="P19" s="621"/>
      <c r="Q19" s="622"/>
      <c r="R19" s="623">
        <v>13494</v>
      </c>
      <c r="S19" s="624"/>
      <c r="T19" s="624"/>
      <c r="U19" s="624"/>
      <c r="V19" s="624"/>
      <c r="W19" s="624"/>
      <c r="X19" s="624"/>
      <c r="Y19" s="625"/>
      <c r="Z19" s="626">
        <v>0.3</v>
      </c>
      <c r="AA19" s="626"/>
      <c r="AB19" s="626"/>
      <c r="AC19" s="626"/>
      <c r="AD19" s="627">
        <v>13494</v>
      </c>
      <c r="AE19" s="627"/>
      <c r="AF19" s="627"/>
      <c r="AG19" s="627"/>
      <c r="AH19" s="627"/>
      <c r="AI19" s="627"/>
      <c r="AJ19" s="627"/>
      <c r="AK19" s="627"/>
      <c r="AL19" s="628">
        <v>0.5</v>
      </c>
      <c r="AM19" s="629"/>
      <c r="AN19" s="629"/>
      <c r="AO19" s="630"/>
      <c r="AP19" s="620" t="s">
        <v>280</v>
      </c>
      <c r="AQ19" s="621"/>
      <c r="AR19" s="621"/>
      <c r="AS19" s="621"/>
      <c r="AT19" s="621"/>
      <c r="AU19" s="621"/>
      <c r="AV19" s="621"/>
      <c r="AW19" s="621"/>
      <c r="AX19" s="621"/>
      <c r="AY19" s="621"/>
      <c r="AZ19" s="621"/>
      <c r="BA19" s="621"/>
      <c r="BB19" s="621"/>
      <c r="BC19" s="621"/>
      <c r="BD19" s="621"/>
      <c r="BE19" s="621"/>
      <c r="BF19" s="622"/>
      <c r="BG19" s="623" t="s">
        <v>252</v>
      </c>
      <c r="BH19" s="624"/>
      <c r="BI19" s="624"/>
      <c r="BJ19" s="624"/>
      <c r="BK19" s="624"/>
      <c r="BL19" s="624"/>
      <c r="BM19" s="624"/>
      <c r="BN19" s="625"/>
      <c r="BO19" s="626" t="s">
        <v>252</v>
      </c>
      <c r="BP19" s="626"/>
      <c r="BQ19" s="626"/>
      <c r="BR19" s="626"/>
      <c r="BS19" s="627" t="s">
        <v>281</v>
      </c>
      <c r="BT19" s="627"/>
      <c r="BU19" s="627"/>
      <c r="BV19" s="627"/>
      <c r="BW19" s="627"/>
      <c r="BX19" s="627"/>
      <c r="BY19" s="627"/>
      <c r="BZ19" s="627"/>
      <c r="CA19" s="627"/>
      <c r="CB19" s="631"/>
      <c r="CD19" s="620" t="s">
        <v>282</v>
      </c>
      <c r="CE19" s="621"/>
      <c r="CF19" s="621"/>
      <c r="CG19" s="621"/>
      <c r="CH19" s="621"/>
      <c r="CI19" s="621"/>
      <c r="CJ19" s="621"/>
      <c r="CK19" s="621"/>
      <c r="CL19" s="621"/>
      <c r="CM19" s="621"/>
      <c r="CN19" s="621"/>
      <c r="CO19" s="621"/>
      <c r="CP19" s="621"/>
      <c r="CQ19" s="622"/>
      <c r="CR19" s="623" t="s">
        <v>130</v>
      </c>
      <c r="CS19" s="624"/>
      <c r="CT19" s="624"/>
      <c r="CU19" s="624"/>
      <c r="CV19" s="624"/>
      <c r="CW19" s="624"/>
      <c r="CX19" s="624"/>
      <c r="CY19" s="625"/>
      <c r="CZ19" s="626" t="s">
        <v>149</v>
      </c>
      <c r="DA19" s="626"/>
      <c r="DB19" s="626"/>
      <c r="DC19" s="626"/>
      <c r="DD19" s="632" t="s">
        <v>130</v>
      </c>
      <c r="DE19" s="624"/>
      <c r="DF19" s="624"/>
      <c r="DG19" s="624"/>
      <c r="DH19" s="624"/>
      <c r="DI19" s="624"/>
      <c r="DJ19" s="624"/>
      <c r="DK19" s="624"/>
      <c r="DL19" s="624"/>
      <c r="DM19" s="624"/>
      <c r="DN19" s="624"/>
      <c r="DO19" s="624"/>
      <c r="DP19" s="625"/>
      <c r="DQ19" s="632" t="s">
        <v>252</v>
      </c>
      <c r="DR19" s="624"/>
      <c r="DS19" s="624"/>
      <c r="DT19" s="624"/>
      <c r="DU19" s="624"/>
      <c r="DV19" s="624"/>
      <c r="DW19" s="624"/>
      <c r="DX19" s="624"/>
      <c r="DY19" s="624"/>
      <c r="DZ19" s="624"/>
      <c r="EA19" s="624"/>
      <c r="EB19" s="624"/>
      <c r="EC19" s="633"/>
    </row>
    <row r="20" spans="2:133" ht="11.25" customHeight="1">
      <c r="B20" s="636" t="s">
        <v>283</v>
      </c>
      <c r="C20" s="637"/>
      <c r="D20" s="637"/>
      <c r="E20" s="637"/>
      <c r="F20" s="637"/>
      <c r="G20" s="637"/>
      <c r="H20" s="637"/>
      <c r="I20" s="637"/>
      <c r="J20" s="637"/>
      <c r="K20" s="637"/>
      <c r="L20" s="637"/>
      <c r="M20" s="637"/>
      <c r="N20" s="637"/>
      <c r="O20" s="637"/>
      <c r="P20" s="637"/>
      <c r="Q20" s="638"/>
      <c r="R20" s="623">
        <v>4991</v>
      </c>
      <c r="S20" s="624"/>
      <c r="T20" s="624"/>
      <c r="U20" s="624"/>
      <c r="V20" s="624"/>
      <c r="W20" s="624"/>
      <c r="X20" s="624"/>
      <c r="Y20" s="625"/>
      <c r="Z20" s="626">
        <v>0.1</v>
      </c>
      <c r="AA20" s="626"/>
      <c r="AB20" s="626"/>
      <c r="AC20" s="626"/>
      <c r="AD20" s="627">
        <v>4991</v>
      </c>
      <c r="AE20" s="627"/>
      <c r="AF20" s="627"/>
      <c r="AG20" s="627"/>
      <c r="AH20" s="627"/>
      <c r="AI20" s="627"/>
      <c r="AJ20" s="627"/>
      <c r="AK20" s="627"/>
      <c r="AL20" s="628">
        <v>0.2</v>
      </c>
      <c r="AM20" s="629"/>
      <c r="AN20" s="629"/>
      <c r="AO20" s="630"/>
      <c r="AP20" s="620" t="s">
        <v>284</v>
      </c>
      <c r="AQ20" s="621"/>
      <c r="AR20" s="621"/>
      <c r="AS20" s="621"/>
      <c r="AT20" s="621"/>
      <c r="AU20" s="621"/>
      <c r="AV20" s="621"/>
      <c r="AW20" s="621"/>
      <c r="AX20" s="621"/>
      <c r="AY20" s="621"/>
      <c r="AZ20" s="621"/>
      <c r="BA20" s="621"/>
      <c r="BB20" s="621"/>
      <c r="BC20" s="621"/>
      <c r="BD20" s="621"/>
      <c r="BE20" s="621"/>
      <c r="BF20" s="622"/>
      <c r="BG20" s="623" t="s">
        <v>252</v>
      </c>
      <c r="BH20" s="624"/>
      <c r="BI20" s="624"/>
      <c r="BJ20" s="624"/>
      <c r="BK20" s="624"/>
      <c r="BL20" s="624"/>
      <c r="BM20" s="624"/>
      <c r="BN20" s="625"/>
      <c r="BO20" s="626" t="s">
        <v>130</v>
      </c>
      <c r="BP20" s="626"/>
      <c r="BQ20" s="626"/>
      <c r="BR20" s="626"/>
      <c r="BS20" s="627" t="s">
        <v>149</v>
      </c>
      <c r="BT20" s="627"/>
      <c r="BU20" s="627"/>
      <c r="BV20" s="627"/>
      <c r="BW20" s="627"/>
      <c r="BX20" s="627"/>
      <c r="BY20" s="627"/>
      <c r="BZ20" s="627"/>
      <c r="CA20" s="627"/>
      <c r="CB20" s="631"/>
      <c r="CD20" s="620" t="s">
        <v>285</v>
      </c>
      <c r="CE20" s="621"/>
      <c r="CF20" s="621"/>
      <c r="CG20" s="621"/>
      <c r="CH20" s="621"/>
      <c r="CI20" s="621"/>
      <c r="CJ20" s="621"/>
      <c r="CK20" s="621"/>
      <c r="CL20" s="621"/>
      <c r="CM20" s="621"/>
      <c r="CN20" s="621"/>
      <c r="CO20" s="621"/>
      <c r="CP20" s="621"/>
      <c r="CQ20" s="622"/>
      <c r="CR20" s="623">
        <v>3816711</v>
      </c>
      <c r="CS20" s="624"/>
      <c r="CT20" s="624"/>
      <c r="CU20" s="624"/>
      <c r="CV20" s="624"/>
      <c r="CW20" s="624"/>
      <c r="CX20" s="624"/>
      <c r="CY20" s="625"/>
      <c r="CZ20" s="626">
        <v>100</v>
      </c>
      <c r="DA20" s="626"/>
      <c r="DB20" s="626"/>
      <c r="DC20" s="626"/>
      <c r="DD20" s="632">
        <v>434868</v>
      </c>
      <c r="DE20" s="624"/>
      <c r="DF20" s="624"/>
      <c r="DG20" s="624"/>
      <c r="DH20" s="624"/>
      <c r="DI20" s="624"/>
      <c r="DJ20" s="624"/>
      <c r="DK20" s="624"/>
      <c r="DL20" s="624"/>
      <c r="DM20" s="624"/>
      <c r="DN20" s="624"/>
      <c r="DO20" s="624"/>
      <c r="DP20" s="625"/>
      <c r="DQ20" s="632">
        <v>2594275</v>
      </c>
      <c r="DR20" s="624"/>
      <c r="DS20" s="624"/>
      <c r="DT20" s="624"/>
      <c r="DU20" s="624"/>
      <c r="DV20" s="624"/>
      <c r="DW20" s="624"/>
      <c r="DX20" s="624"/>
      <c r="DY20" s="624"/>
      <c r="DZ20" s="624"/>
      <c r="EA20" s="624"/>
      <c r="EB20" s="624"/>
      <c r="EC20" s="633"/>
    </row>
    <row r="21" spans="2:133" ht="11.25" customHeight="1">
      <c r="B21" s="620" t="s">
        <v>286</v>
      </c>
      <c r="C21" s="621"/>
      <c r="D21" s="621"/>
      <c r="E21" s="621"/>
      <c r="F21" s="621"/>
      <c r="G21" s="621"/>
      <c r="H21" s="621"/>
      <c r="I21" s="621"/>
      <c r="J21" s="621"/>
      <c r="K21" s="621"/>
      <c r="L21" s="621"/>
      <c r="M21" s="621"/>
      <c r="N21" s="621"/>
      <c r="O21" s="621"/>
      <c r="P21" s="621"/>
      <c r="Q21" s="622"/>
      <c r="R21" s="623">
        <v>1184673</v>
      </c>
      <c r="S21" s="624"/>
      <c r="T21" s="624"/>
      <c r="U21" s="624"/>
      <c r="V21" s="624"/>
      <c r="W21" s="624"/>
      <c r="X21" s="624"/>
      <c r="Y21" s="625"/>
      <c r="Z21" s="626">
        <v>29.2</v>
      </c>
      <c r="AA21" s="626"/>
      <c r="AB21" s="626"/>
      <c r="AC21" s="626"/>
      <c r="AD21" s="627">
        <v>1122882</v>
      </c>
      <c r="AE21" s="627"/>
      <c r="AF21" s="627"/>
      <c r="AG21" s="627"/>
      <c r="AH21" s="627"/>
      <c r="AI21" s="627"/>
      <c r="AJ21" s="627"/>
      <c r="AK21" s="627"/>
      <c r="AL21" s="628">
        <v>45.7</v>
      </c>
      <c r="AM21" s="629"/>
      <c r="AN21" s="629"/>
      <c r="AO21" s="630"/>
      <c r="AP21" s="620" t="s">
        <v>287</v>
      </c>
      <c r="AQ21" s="639"/>
      <c r="AR21" s="639"/>
      <c r="AS21" s="639"/>
      <c r="AT21" s="639"/>
      <c r="AU21" s="639"/>
      <c r="AV21" s="639"/>
      <c r="AW21" s="639"/>
      <c r="AX21" s="639"/>
      <c r="AY21" s="639"/>
      <c r="AZ21" s="639"/>
      <c r="BA21" s="639"/>
      <c r="BB21" s="639"/>
      <c r="BC21" s="639"/>
      <c r="BD21" s="639"/>
      <c r="BE21" s="639"/>
      <c r="BF21" s="640"/>
      <c r="BG21" s="623" t="s">
        <v>252</v>
      </c>
      <c r="BH21" s="624"/>
      <c r="BI21" s="624"/>
      <c r="BJ21" s="624"/>
      <c r="BK21" s="624"/>
      <c r="BL21" s="624"/>
      <c r="BM21" s="624"/>
      <c r="BN21" s="625"/>
      <c r="BO21" s="626" t="s">
        <v>130</v>
      </c>
      <c r="BP21" s="626"/>
      <c r="BQ21" s="626"/>
      <c r="BR21" s="626"/>
      <c r="BS21" s="627" t="s">
        <v>149</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c r="B22" s="620" t="s">
        <v>288</v>
      </c>
      <c r="C22" s="621"/>
      <c r="D22" s="621"/>
      <c r="E22" s="621"/>
      <c r="F22" s="621"/>
      <c r="G22" s="621"/>
      <c r="H22" s="621"/>
      <c r="I22" s="621"/>
      <c r="J22" s="621"/>
      <c r="K22" s="621"/>
      <c r="L22" s="621"/>
      <c r="M22" s="621"/>
      <c r="N22" s="621"/>
      <c r="O22" s="621"/>
      <c r="P22" s="621"/>
      <c r="Q22" s="622"/>
      <c r="R22" s="623">
        <v>1122882</v>
      </c>
      <c r="S22" s="624"/>
      <c r="T22" s="624"/>
      <c r="U22" s="624"/>
      <c r="V22" s="624"/>
      <c r="W22" s="624"/>
      <c r="X22" s="624"/>
      <c r="Y22" s="625"/>
      <c r="Z22" s="626">
        <v>27.7</v>
      </c>
      <c r="AA22" s="626"/>
      <c r="AB22" s="626"/>
      <c r="AC22" s="626"/>
      <c r="AD22" s="627">
        <v>1122882</v>
      </c>
      <c r="AE22" s="627"/>
      <c r="AF22" s="627"/>
      <c r="AG22" s="627"/>
      <c r="AH22" s="627"/>
      <c r="AI22" s="627"/>
      <c r="AJ22" s="627"/>
      <c r="AK22" s="627"/>
      <c r="AL22" s="628">
        <v>45.7</v>
      </c>
      <c r="AM22" s="629"/>
      <c r="AN22" s="629"/>
      <c r="AO22" s="630"/>
      <c r="AP22" s="620" t="s">
        <v>289</v>
      </c>
      <c r="AQ22" s="639"/>
      <c r="AR22" s="639"/>
      <c r="AS22" s="639"/>
      <c r="AT22" s="639"/>
      <c r="AU22" s="639"/>
      <c r="AV22" s="639"/>
      <c r="AW22" s="639"/>
      <c r="AX22" s="639"/>
      <c r="AY22" s="639"/>
      <c r="AZ22" s="639"/>
      <c r="BA22" s="639"/>
      <c r="BB22" s="639"/>
      <c r="BC22" s="639"/>
      <c r="BD22" s="639"/>
      <c r="BE22" s="639"/>
      <c r="BF22" s="640"/>
      <c r="BG22" s="623" t="s">
        <v>252</v>
      </c>
      <c r="BH22" s="624"/>
      <c r="BI22" s="624"/>
      <c r="BJ22" s="624"/>
      <c r="BK22" s="624"/>
      <c r="BL22" s="624"/>
      <c r="BM22" s="624"/>
      <c r="BN22" s="625"/>
      <c r="BO22" s="626" t="s">
        <v>130</v>
      </c>
      <c r="BP22" s="626"/>
      <c r="BQ22" s="626"/>
      <c r="BR22" s="626"/>
      <c r="BS22" s="627" t="s">
        <v>130</v>
      </c>
      <c r="BT22" s="627"/>
      <c r="BU22" s="627"/>
      <c r="BV22" s="627"/>
      <c r="BW22" s="627"/>
      <c r="BX22" s="627"/>
      <c r="BY22" s="627"/>
      <c r="BZ22" s="627"/>
      <c r="CA22" s="627"/>
      <c r="CB22" s="631"/>
      <c r="CD22" s="605" t="s">
        <v>290</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291</v>
      </c>
      <c r="C23" s="621"/>
      <c r="D23" s="621"/>
      <c r="E23" s="621"/>
      <c r="F23" s="621"/>
      <c r="G23" s="621"/>
      <c r="H23" s="621"/>
      <c r="I23" s="621"/>
      <c r="J23" s="621"/>
      <c r="K23" s="621"/>
      <c r="L23" s="621"/>
      <c r="M23" s="621"/>
      <c r="N23" s="621"/>
      <c r="O23" s="621"/>
      <c r="P23" s="621"/>
      <c r="Q23" s="622"/>
      <c r="R23" s="623">
        <v>61791</v>
      </c>
      <c r="S23" s="624"/>
      <c r="T23" s="624"/>
      <c r="U23" s="624"/>
      <c r="V23" s="624"/>
      <c r="W23" s="624"/>
      <c r="X23" s="624"/>
      <c r="Y23" s="625"/>
      <c r="Z23" s="626">
        <v>1.5</v>
      </c>
      <c r="AA23" s="626"/>
      <c r="AB23" s="626"/>
      <c r="AC23" s="626"/>
      <c r="AD23" s="627" t="s">
        <v>252</v>
      </c>
      <c r="AE23" s="627"/>
      <c r="AF23" s="627"/>
      <c r="AG23" s="627"/>
      <c r="AH23" s="627"/>
      <c r="AI23" s="627"/>
      <c r="AJ23" s="627"/>
      <c r="AK23" s="627"/>
      <c r="AL23" s="628" t="s">
        <v>130</v>
      </c>
      <c r="AM23" s="629"/>
      <c r="AN23" s="629"/>
      <c r="AO23" s="630"/>
      <c r="AP23" s="620" t="s">
        <v>292</v>
      </c>
      <c r="AQ23" s="639"/>
      <c r="AR23" s="639"/>
      <c r="AS23" s="639"/>
      <c r="AT23" s="639"/>
      <c r="AU23" s="639"/>
      <c r="AV23" s="639"/>
      <c r="AW23" s="639"/>
      <c r="AX23" s="639"/>
      <c r="AY23" s="639"/>
      <c r="AZ23" s="639"/>
      <c r="BA23" s="639"/>
      <c r="BB23" s="639"/>
      <c r="BC23" s="639"/>
      <c r="BD23" s="639"/>
      <c r="BE23" s="639"/>
      <c r="BF23" s="640"/>
      <c r="BG23" s="623" t="s">
        <v>130</v>
      </c>
      <c r="BH23" s="624"/>
      <c r="BI23" s="624"/>
      <c r="BJ23" s="624"/>
      <c r="BK23" s="624"/>
      <c r="BL23" s="624"/>
      <c r="BM23" s="624"/>
      <c r="BN23" s="625"/>
      <c r="BO23" s="626" t="s">
        <v>281</v>
      </c>
      <c r="BP23" s="626"/>
      <c r="BQ23" s="626"/>
      <c r="BR23" s="626"/>
      <c r="BS23" s="627" t="s">
        <v>252</v>
      </c>
      <c r="BT23" s="627"/>
      <c r="BU23" s="627"/>
      <c r="BV23" s="627"/>
      <c r="BW23" s="627"/>
      <c r="BX23" s="627"/>
      <c r="BY23" s="627"/>
      <c r="BZ23" s="627"/>
      <c r="CA23" s="627"/>
      <c r="CB23" s="631"/>
      <c r="CD23" s="605" t="s">
        <v>230</v>
      </c>
      <c r="CE23" s="606"/>
      <c r="CF23" s="606"/>
      <c r="CG23" s="606"/>
      <c r="CH23" s="606"/>
      <c r="CI23" s="606"/>
      <c r="CJ23" s="606"/>
      <c r="CK23" s="606"/>
      <c r="CL23" s="606"/>
      <c r="CM23" s="606"/>
      <c r="CN23" s="606"/>
      <c r="CO23" s="606"/>
      <c r="CP23" s="606"/>
      <c r="CQ23" s="607"/>
      <c r="CR23" s="605" t="s">
        <v>293</v>
      </c>
      <c r="CS23" s="606"/>
      <c r="CT23" s="606"/>
      <c r="CU23" s="606"/>
      <c r="CV23" s="606"/>
      <c r="CW23" s="606"/>
      <c r="CX23" s="606"/>
      <c r="CY23" s="607"/>
      <c r="CZ23" s="605" t="s">
        <v>294</v>
      </c>
      <c r="DA23" s="606"/>
      <c r="DB23" s="606"/>
      <c r="DC23" s="607"/>
      <c r="DD23" s="605" t="s">
        <v>295</v>
      </c>
      <c r="DE23" s="606"/>
      <c r="DF23" s="606"/>
      <c r="DG23" s="606"/>
      <c r="DH23" s="606"/>
      <c r="DI23" s="606"/>
      <c r="DJ23" s="606"/>
      <c r="DK23" s="607"/>
      <c r="DL23" s="650" t="s">
        <v>296</v>
      </c>
      <c r="DM23" s="651"/>
      <c r="DN23" s="651"/>
      <c r="DO23" s="651"/>
      <c r="DP23" s="651"/>
      <c r="DQ23" s="651"/>
      <c r="DR23" s="651"/>
      <c r="DS23" s="651"/>
      <c r="DT23" s="651"/>
      <c r="DU23" s="651"/>
      <c r="DV23" s="652"/>
      <c r="DW23" s="605" t="s">
        <v>297</v>
      </c>
      <c r="DX23" s="606"/>
      <c r="DY23" s="606"/>
      <c r="DZ23" s="606"/>
      <c r="EA23" s="606"/>
      <c r="EB23" s="606"/>
      <c r="EC23" s="607"/>
    </row>
    <row r="24" spans="2:133" ht="11.25" customHeight="1">
      <c r="B24" s="620" t="s">
        <v>298</v>
      </c>
      <c r="C24" s="621"/>
      <c r="D24" s="621"/>
      <c r="E24" s="621"/>
      <c r="F24" s="621"/>
      <c r="G24" s="621"/>
      <c r="H24" s="621"/>
      <c r="I24" s="621"/>
      <c r="J24" s="621"/>
      <c r="K24" s="621"/>
      <c r="L24" s="621"/>
      <c r="M24" s="621"/>
      <c r="N24" s="621"/>
      <c r="O24" s="621"/>
      <c r="P24" s="621"/>
      <c r="Q24" s="622"/>
      <c r="R24" s="623" t="s">
        <v>130</v>
      </c>
      <c r="S24" s="624"/>
      <c r="T24" s="624"/>
      <c r="U24" s="624"/>
      <c r="V24" s="624"/>
      <c r="W24" s="624"/>
      <c r="X24" s="624"/>
      <c r="Y24" s="625"/>
      <c r="Z24" s="626" t="s">
        <v>252</v>
      </c>
      <c r="AA24" s="626"/>
      <c r="AB24" s="626"/>
      <c r="AC24" s="626"/>
      <c r="AD24" s="627" t="s">
        <v>130</v>
      </c>
      <c r="AE24" s="627"/>
      <c r="AF24" s="627"/>
      <c r="AG24" s="627"/>
      <c r="AH24" s="627"/>
      <c r="AI24" s="627"/>
      <c r="AJ24" s="627"/>
      <c r="AK24" s="627"/>
      <c r="AL24" s="628" t="s">
        <v>130</v>
      </c>
      <c r="AM24" s="629"/>
      <c r="AN24" s="629"/>
      <c r="AO24" s="630"/>
      <c r="AP24" s="620" t="s">
        <v>299</v>
      </c>
      <c r="AQ24" s="639"/>
      <c r="AR24" s="639"/>
      <c r="AS24" s="639"/>
      <c r="AT24" s="639"/>
      <c r="AU24" s="639"/>
      <c r="AV24" s="639"/>
      <c r="AW24" s="639"/>
      <c r="AX24" s="639"/>
      <c r="AY24" s="639"/>
      <c r="AZ24" s="639"/>
      <c r="BA24" s="639"/>
      <c r="BB24" s="639"/>
      <c r="BC24" s="639"/>
      <c r="BD24" s="639"/>
      <c r="BE24" s="639"/>
      <c r="BF24" s="640"/>
      <c r="BG24" s="623" t="s">
        <v>130</v>
      </c>
      <c r="BH24" s="624"/>
      <c r="BI24" s="624"/>
      <c r="BJ24" s="624"/>
      <c r="BK24" s="624"/>
      <c r="BL24" s="624"/>
      <c r="BM24" s="624"/>
      <c r="BN24" s="625"/>
      <c r="BO24" s="626" t="s">
        <v>130</v>
      </c>
      <c r="BP24" s="626"/>
      <c r="BQ24" s="626"/>
      <c r="BR24" s="626"/>
      <c r="BS24" s="627" t="s">
        <v>281</v>
      </c>
      <c r="BT24" s="627"/>
      <c r="BU24" s="627"/>
      <c r="BV24" s="627"/>
      <c r="BW24" s="627"/>
      <c r="BX24" s="627"/>
      <c r="BY24" s="627"/>
      <c r="BZ24" s="627"/>
      <c r="CA24" s="627"/>
      <c r="CB24" s="631"/>
      <c r="CD24" s="609" t="s">
        <v>300</v>
      </c>
      <c r="CE24" s="610"/>
      <c r="CF24" s="610"/>
      <c r="CG24" s="610"/>
      <c r="CH24" s="610"/>
      <c r="CI24" s="610"/>
      <c r="CJ24" s="610"/>
      <c r="CK24" s="610"/>
      <c r="CL24" s="610"/>
      <c r="CM24" s="610"/>
      <c r="CN24" s="610"/>
      <c r="CO24" s="610"/>
      <c r="CP24" s="610"/>
      <c r="CQ24" s="611"/>
      <c r="CR24" s="612">
        <v>1586225</v>
      </c>
      <c r="CS24" s="613"/>
      <c r="CT24" s="613"/>
      <c r="CU24" s="613"/>
      <c r="CV24" s="613"/>
      <c r="CW24" s="613"/>
      <c r="CX24" s="613"/>
      <c r="CY24" s="614"/>
      <c r="CZ24" s="617">
        <v>41.6</v>
      </c>
      <c r="DA24" s="618"/>
      <c r="DB24" s="618"/>
      <c r="DC24" s="634"/>
      <c r="DD24" s="653">
        <v>1106234</v>
      </c>
      <c r="DE24" s="613"/>
      <c r="DF24" s="613"/>
      <c r="DG24" s="613"/>
      <c r="DH24" s="613"/>
      <c r="DI24" s="613"/>
      <c r="DJ24" s="613"/>
      <c r="DK24" s="614"/>
      <c r="DL24" s="653">
        <v>1102096</v>
      </c>
      <c r="DM24" s="613"/>
      <c r="DN24" s="613"/>
      <c r="DO24" s="613"/>
      <c r="DP24" s="613"/>
      <c r="DQ24" s="613"/>
      <c r="DR24" s="613"/>
      <c r="DS24" s="613"/>
      <c r="DT24" s="613"/>
      <c r="DU24" s="613"/>
      <c r="DV24" s="614"/>
      <c r="DW24" s="617">
        <v>43.9</v>
      </c>
      <c r="DX24" s="618"/>
      <c r="DY24" s="618"/>
      <c r="DZ24" s="618"/>
      <c r="EA24" s="618"/>
      <c r="EB24" s="618"/>
      <c r="EC24" s="619"/>
    </row>
    <row r="25" spans="2:133" ht="11.25" customHeight="1">
      <c r="B25" s="620" t="s">
        <v>301</v>
      </c>
      <c r="C25" s="621"/>
      <c r="D25" s="621"/>
      <c r="E25" s="621"/>
      <c r="F25" s="621"/>
      <c r="G25" s="621"/>
      <c r="H25" s="621"/>
      <c r="I25" s="621"/>
      <c r="J25" s="621"/>
      <c r="K25" s="621"/>
      <c r="L25" s="621"/>
      <c r="M25" s="621"/>
      <c r="N25" s="621"/>
      <c r="O25" s="621"/>
      <c r="P25" s="621"/>
      <c r="Q25" s="622"/>
      <c r="R25" s="623">
        <v>2519532</v>
      </c>
      <c r="S25" s="624"/>
      <c r="T25" s="624"/>
      <c r="U25" s="624"/>
      <c r="V25" s="624"/>
      <c r="W25" s="624"/>
      <c r="X25" s="624"/>
      <c r="Y25" s="625"/>
      <c r="Z25" s="626">
        <v>62.1</v>
      </c>
      <c r="AA25" s="626"/>
      <c r="AB25" s="626"/>
      <c r="AC25" s="626"/>
      <c r="AD25" s="627">
        <v>2457741</v>
      </c>
      <c r="AE25" s="627"/>
      <c r="AF25" s="627"/>
      <c r="AG25" s="627"/>
      <c r="AH25" s="627"/>
      <c r="AI25" s="627"/>
      <c r="AJ25" s="627"/>
      <c r="AK25" s="627"/>
      <c r="AL25" s="628">
        <v>100</v>
      </c>
      <c r="AM25" s="629"/>
      <c r="AN25" s="629"/>
      <c r="AO25" s="630"/>
      <c r="AP25" s="620" t="s">
        <v>302</v>
      </c>
      <c r="AQ25" s="639"/>
      <c r="AR25" s="639"/>
      <c r="AS25" s="639"/>
      <c r="AT25" s="639"/>
      <c r="AU25" s="639"/>
      <c r="AV25" s="639"/>
      <c r="AW25" s="639"/>
      <c r="AX25" s="639"/>
      <c r="AY25" s="639"/>
      <c r="AZ25" s="639"/>
      <c r="BA25" s="639"/>
      <c r="BB25" s="639"/>
      <c r="BC25" s="639"/>
      <c r="BD25" s="639"/>
      <c r="BE25" s="639"/>
      <c r="BF25" s="640"/>
      <c r="BG25" s="623" t="s">
        <v>130</v>
      </c>
      <c r="BH25" s="624"/>
      <c r="BI25" s="624"/>
      <c r="BJ25" s="624"/>
      <c r="BK25" s="624"/>
      <c r="BL25" s="624"/>
      <c r="BM25" s="624"/>
      <c r="BN25" s="625"/>
      <c r="BO25" s="626" t="s">
        <v>252</v>
      </c>
      <c r="BP25" s="626"/>
      <c r="BQ25" s="626"/>
      <c r="BR25" s="626"/>
      <c r="BS25" s="627" t="s">
        <v>252</v>
      </c>
      <c r="BT25" s="627"/>
      <c r="BU25" s="627"/>
      <c r="BV25" s="627"/>
      <c r="BW25" s="627"/>
      <c r="BX25" s="627"/>
      <c r="BY25" s="627"/>
      <c r="BZ25" s="627"/>
      <c r="CA25" s="627"/>
      <c r="CB25" s="631"/>
      <c r="CD25" s="620" t="s">
        <v>303</v>
      </c>
      <c r="CE25" s="621"/>
      <c r="CF25" s="621"/>
      <c r="CG25" s="621"/>
      <c r="CH25" s="621"/>
      <c r="CI25" s="621"/>
      <c r="CJ25" s="621"/>
      <c r="CK25" s="621"/>
      <c r="CL25" s="621"/>
      <c r="CM25" s="621"/>
      <c r="CN25" s="621"/>
      <c r="CO25" s="621"/>
      <c r="CP25" s="621"/>
      <c r="CQ25" s="622"/>
      <c r="CR25" s="623">
        <v>708299</v>
      </c>
      <c r="CS25" s="654"/>
      <c r="CT25" s="654"/>
      <c r="CU25" s="654"/>
      <c r="CV25" s="654"/>
      <c r="CW25" s="654"/>
      <c r="CX25" s="654"/>
      <c r="CY25" s="655"/>
      <c r="CZ25" s="628">
        <v>18.600000000000001</v>
      </c>
      <c r="DA25" s="656"/>
      <c r="DB25" s="656"/>
      <c r="DC25" s="658"/>
      <c r="DD25" s="632">
        <v>659512</v>
      </c>
      <c r="DE25" s="654"/>
      <c r="DF25" s="654"/>
      <c r="DG25" s="654"/>
      <c r="DH25" s="654"/>
      <c r="DI25" s="654"/>
      <c r="DJ25" s="654"/>
      <c r="DK25" s="655"/>
      <c r="DL25" s="632">
        <v>655374</v>
      </c>
      <c r="DM25" s="654"/>
      <c r="DN25" s="654"/>
      <c r="DO25" s="654"/>
      <c r="DP25" s="654"/>
      <c r="DQ25" s="654"/>
      <c r="DR25" s="654"/>
      <c r="DS25" s="654"/>
      <c r="DT25" s="654"/>
      <c r="DU25" s="654"/>
      <c r="DV25" s="655"/>
      <c r="DW25" s="628">
        <v>26.1</v>
      </c>
      <c r="DX25" s="656"/>
      <c r="DY25" s="656"/>
      <c r="DZ25" s="656"/>
      <c r="EA25" s="656"/>
      <c r="EB25" s="656"/>
      <c r="EC25" s="657"/>
    </row>
    <row r="26" spans="2:133" ht="11.25" customHeight="1">
      <c r="B26" s="620" t="s">
        <v>304</v>
      </c>
      <c r="C26" s="621"/>
      <c r="D26" s="621"/>
      <c r="E26" s="621"/>
      <c r="F26" s="621"/>
      <c r="G26" s="621"/>
      <c r="H26" s="621"/>
      <c r="I26" s="621"/>
      <c r="J26" s="621"/>
      <c r="K26" s="621"/>
      <c r="L26" s="621"/>
      <c r="M26" s="621"/>
      <c r="N26" s="621"/>
      <c r="O26" s="621"/>
      <c r="P26" s="621"/>
      <c r="Q26" s="622"/>
      <c r="R26" s="623">
        <v>719</v>
      </c>
      <c r="S26" s="624"/>
      <c r="T26" s="624"/>
      <c r="U26" s="624"/>
      <c r="V26" s="624"/>
      <c r="W26" s="624"/>
      <c r="X26" s="624"/>
      <c r="Y26" s="625"/>
      <c r="Z26" s="626">
        <v>0</v>
      </c>
      <c r="AA26" s="626"/>
      <c r="AB26" s="626"/>
      <c r="AC26" s="626"/>
      <c r="AD26" s="627">
        <v>719</v>
      </c>
      <c r="AE26" s="627"/>
      <c r="AF26" s="627"/>
      <c r="AG26" s="627"/>
      <c r="AH26" s="627"/>
      <c r="AI26" s="627"/>
      <c r="AJ26" s="627"/>
      <c r="AK26" s="627"/>
      <c r="AL26" s="628">
        <v>0</v>
      </c>
      <c r="AM26" s="629"/>
      <c r="AN26" s="629"/>
      <c r="AO26" s="630"/>
      <c r="AP26" s="620" t="s">
        <v>305</v>
      </c>
      <c r="AQ26" s="639"/>
      <c r="AR26" s="639"/>
      <c r="AS26" s="639"/>
      <c r="AT26" s="639"/>
      <c r="AU26" s="639"/>
      <c r="AV26" s="639"/>
      <c r="AW26" s="639"/>
      <c r="AX26" s="639"/>
      <c r="AY26" s="639"/>
      <c r="AZ26" s="639"/>
      <c r="BA26" s="639"/>
      <c r="BB26" s="639"/>
      <c r="BC26" s="639"/>
      <c r="BD26" s="639"/>
      <c r="BE26" s="639"/>
      <c r="BF26" s="640"/>
      <c r="BG26" s="623" t="s">
        <v>130</v>
      </c>
      <c r="BH26" s="624"/>
      <c r="BI26" s="624"/>
      <c r="BJ26" s="624"/>
      <c r="BK26" s="624"/>
      <c r="BL26" s="624"/>
      <c r="BM26" s="624"/>
      <c r="BN26" s="625"/>
      <c r="BO26" s="626" t="s">
        <v>130</v>
      </c>
      <c r="BP26" s="626"/>
      <c r="BQ26" s="626"/>
      <c r="BR26" s="626"/>
      <c r="BS26" s="627" t="s">
        <v>130</v>
      </c>
      <c r="BT26" s="627"/>
      <c r="BU26" s="627"/>
      <c r="BV26" s="627"/>
      <c r="BW26" s="627"/>
      <c r="BX26" s="627"/>
      <c r="BY26" s="627"/>
      <c r="BZ26" s="627"/>
      <c r="CA26" s="627"/>
      <c r="CB26" s="631"/>
      <c r="CD26" s="620" t="s">
        <v>306</v>
      </c>
      <c r="CE26" s="621"/>
      <c r="CF26" s="621"/>
      <c r="CG26" s="621"/>
      <c r="CH26" s="621"/>
      <c r="CI26" s="621"/>
      <c r="CJ26" s="621"/>
      <c r="CK26" s="621"/>
      <c r="CL26" s="621"/>
      <c r="CM26" s="621"/>
      <c r="CN26" s="621"/>
      <c r="CO26" s="621"/>
      <c r="CP26" s="621"/>
      <c r="CQ26" s="622"/>
      <c r="CR26" s="623">
        <v>396229</v>
      </c>
      <c r="CS26" s="624"/>
      <c r="CT26" s="624"/>
      <c r="CU26" s="624"/>
      <c r="CV26" s="624"/>
      <c r="CW26" s="624"/>
      <c r="CX26" s="624"/>
      <c r="CY26" s="625"/>
      <c r="CZ26" s="628">
        <v>10.4</v>
      </c>
      <c r="DA26" s="656"/>
      <c r="DB26" s="656"/>
      <c r="DC26" s="658"/>
      <c r="DD26" s="632">
        <v>362198</v>
      </c>
      <c r="DE26" s="624"/>
      <c r="DF26" s="624"/>
      <c r="DG26" s="624"/>
      <c r="DH26" s="624"/>
      <c r="DI26" s="624"/>
      <c r="DJ26" s="624"/>
      <c r="DK26" s="625"/>
      <c r="DL26" s="632" t="s">
        <v>130</v>
      </c>
      <c r="DM26" s="624"/>
      <c r="DN26" s="624"/>
      <c r="DO26" s="624"/>
      <c r="DP26" s="624"/>
      <c r="DQ26" s="624"/>
      <c r="DR26" s="624"/>
      <c r="DS26" s="624"/>
      <c r="DT26" s="624"/>
      <c r="DU26" s="624"/>
      <c r="DV26" s="625"/>
      <c r="DW26" s="628" t="s">
        <v>130</v>
      </c>
      <c r="DX26" s="656"/>
      <c r="DY26" s="656"/>
      <c r="DZ26" s="656"/>
      <c r="EA26" s="656"/>
      <c r="EB26" s="656"/>
      <c r="EC26" s="657"/>
    </row>
    <row r="27" spans="2:133" ht="11.25" customHeight="1">
      <c r="B27" s="620" t="s">
        <v>307</v>
      </c>
      <c r="C27" s="621"/>
      <c r="D27" s="621"/>
      <c r="E27" s="621"/>
      <c r="F27" s="621"/>
      <c r="G27" s="621"/>
      <c r="H27" s="621"/>
      <c r="I27" s="621"/>
      <c r="J27" s="621"/>
      <c r="K27" s="621"/>
      <c r="L27" s="621"/>
      <c r="M27" s="621"/>
      <c r="N27" s="621"/>
      <c r="O27" s="621"/>
      <c r="P27" s="621"/>
      <c r="Q27" s="622"/>
      <c r="R27" s="623">
        <v>9459</v>
      </c>
      <c r="S27" s="624"/>
      <c r="T27" s="624"/>
      <c r="U27" s="624"/>
      <c r="V27" s="624"/>
      <c r="W27" s="624"/>
      <c r="X27" s="624"/>
      <c r="Y27" s="625"/>
      <c r="Z27" s="626">
        <v>0.2</v>
      </c>
      <c r="AA27" s="626"/>
      <c r="AB27" s="626"/>
      <c r="AC27" s="626"/>
      <c r="AD27" s="627" t="s">
        <v>252</v>
      </c>
      <c r="AE27" s="627"/>
      <c r="AF27" s="627"/>
      <c r="AG27" s="627"/>
      <c r="AH27" s="627"/>
      <c r="AI27" s="627"/>
      <c r="AJ27" s="627"/>
      <c r="AK27" s="627"/>
      <c r="AL27" s="628" t="s">
        <v>252</v>
      </c>
      <c r="AM27" s="629"/>
      <c r="AN27" s="629"/>
      <c r="AO27" s="630"/>
      <c r="AP27" s="620" t="s">
        <v>308</v>
      </c>
      <c r="AQ27" s="621"/>
      <c r="AR27" s="621"/>
      <c r="AS27" s="621"/>
      <c r="AT27" s="621"/>
      <c r="AU27" s="621"/>
      <c r="AV27" s="621"/>
      <c r="AW27" s="621"/>
      <c r="AX27" s="621"/>
      <c r="AY27" s="621"/>
      <c r="AZ27" s="621"/>
      <c r="BA27" s="621"/>
      <c r="BB27" s="621"/>
      <c r="BC27" s="621"/>
      <c r="BD27" s="621"/>
      <c r="BE27" s="621"/>
      <c r="BF27" s="622"/>
      <c r="BG27" s="623">
        <v>1033063</v>
      </c>
      <c r="BH27" s="624"/>
      <c r="BI27" s="624"/>
      <c r="BJ27" s="624"/>
      <c r="BK27" s="624"/>
      <c r="BL27" s="624"/>
      <c r="BM27" s="624"/>
      <c r="BN27" s="625"/>
      <c r="BO27" s="626">
        <v>100</v>
      </c>
      <c r="BP27" s="626"/>
      <c r="BQ27" s="626"/>
      <c r="BR27" s="626"/>
      <c r="BS27" s="627" t="s">
        <v>252</v>
      </c>
      <c r="BT27" s="627"/>
      <c r="BU27" s="627"/>
      <c r="BV27" s="627"/>
      <c r="BW27" s="627"/>
      <c r="BX27" s="627"/>
      <c r="BY27" s="627"/>
      <c r="BZ27" s="627"/>
      <c r="CA27" s="627"/>
      <c r="CB27" s="631"/>
      <c r="CD27" s="620" t="s">
        <v>309</v>
      </c>
      <c r="CE27" s="621"/>
      <c r="CF27" s="621"/>
      <c r="CG27" s="621"/>
      <c r="CH27" s="621"/>
      <c r="CI27" s="621"/>
      <c r="CJ27" s="621"/>
      <c r="CK27" s="621"/>
      <c r="CL27" s="621"/>
      <c r="CM27" s="621"/>
      <c r="CN27" s="621"/>
      <c r="CO27" s="621"/>
      <c r="CP27" s="621"/>
      <c r="CQ27" s="622"/>
      <c r="CR27" s="623">
        <v>631921</v>
      </c>
      <c r="CS27" s="654"/>
      <c r="CT27" s="654"/>
      <c r="CU27" s="654"/>
      <c r="CV27" s="654"/>
      <c r="CW27" s="654"/>
      <c r="CX27" s="654"/>
      <c r="CY27" s="655"/>
      <c r="CZ27" s="628">
        <v>16.600000000000001</v>
      </c>
      <c r="DA27" s="656"/>
      <c r="DB27" s="656"/>
      <c r="DC27" s="658"/>
      <c r="DD27" s="632">
        <v>200717</v>
      </c>
      <c r="DE27" s="654"/>
      <c r="DF27" s="654"/>
      <c r="DG27" s="654"/>
      <c r="DH27" s="654"/>
      <c r="DI27" s="654"/>
      <c r="DJ27" s="654"/>
      <c r="DK27" s="655"/>
      <c r="DL27" s="632">
        <v>200717</v>
      </c>
      <c r="DM27" s="654"/>
      <c r="DN27" s="654"/>
      <c r="DO27" s="654"/>
      <c r="DP27" s="654"/>
      <c r="DQ27" s="654"/>
      <c r="DR27" s="654"/>
      <c r="DS27" s="654"/>
      <c r="DT27" s="654"/>
      <c r="DU27" s="654"/>
      <c r="DV27" s="655"/>
      <c r="DW27" s="628">
        <v>8</v>
      </c>
      <c r="DX27" s="656"/>
      <c r="DY27" s="656"/>
      <c r="DZ27" s="656"/>
      <c r="EA27" s="656"/>
      <c r="EB27" s="656"/>
      <c r="EC27" s="657"/>
    </row>
    <row r="28" spans="2:133" ht="11.25" customHeight="1">
      <c r="B28" s="620" t="s">
        <v>310</v>
      </c>
      <c r="C28" s="621"/>
      <c r="D28" s="621"/>
      <c r="E28" s="621"/>
      <c r="F28" s="621"/>
      <c r="G28" s="621"/>
      <c r="H28" s="621"/>
      <c r="I28" s="621"/>
      <c r="J28" s="621"/>
      <c r="K28" s="621"/>
      <c r="L28" s="621"/>
      <c r="M28" s="621"/>
      <c r="N28" s="621"/>
      <c r="O28" s="621"/>
      <c r="P28" s="621"/>
      <c r="Q28" s="622"/>
      <c r="R28" s="623">
        <v>13287</v>
      </c>
      <c r="S28" s="624"/>
      <c r="T28" s="624"/>
      <c r="U28" s="624"/>
      <c r="V28" s="624"/>
      <c r="W28" s="624"/>
      <c r="X28" s="624"/>
      <c r="Y28" s="625"/>
      <c r="Z28" s="626">
        <v>0.3</v>
      </c>
      <c r="AA28" s="626"/>
      <c r="AB28" s="626"/>
      <c r="AC28" s="626"/>
      <c r="AD28" s="627" t="s">
        <v>252</v>
      </c>
      <c r="AE28" s="627"/>
      <c r="AF28" s="627"/>
      <c r="AG28" s="627"/>
      <c r="AH28" s="627"/>
      <c r="AI28" s="627"/>
      <c r="AJ28" s="627"/>
      <c r="AK28" s="627"/>
      <c r="AL28" s="628" t="s">
        <v>130</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311</v>
      </c>
      <c r="CE28" s="621"/>
      <c r="CF28" s="621"/>
      <c r="CG28" s="621"/>
      <c r="CH28" s="621"/>
      <c r="CI28" s="621"/>
      <c r="CJ28" s="621"/>
      <c r="CK28" s="621"/>
      <c r="CL28" s="621"/>
      <c r="CM28" s="621"/>
      <c r="CN28" s="621"/>
      <c r="CO28" s="621"/>
      <c r="CP28" s="621"/>
      <c r="CQ28" s="622"/>
      <c r="CR28" s="623">
        <v>246005</v>
      </c>
      <c r="CS28" s="624"/>
      <c r="CT28" s="624"/>
      <c r="CU28" s="624"/>
      <c r="CV28" s="624"/>
      <c r="CW28" s="624"/>
      <c r="CX28" s="624"/>
      <c r="CY28" s="625"/>
      <c r="CZ28" s="628">
        <v>6.4</v>
      </c>
      <c r="DA28" s="656"/>
      <c r="DB28" s="656"/>
      <c r="DC28" s="658"/>
      <c r="DD28" s="632">
        <v>246005</v>
      </c>
      <c r="DE28" s="624"/>
      <c r="DF28" s="624"/>
      <c r="DG28" s="624"/>
      <c r="DH28" s="624"/>
      <c r="DI28" s="624"/>
      <c r="DJ28" s="624"/>
      <c r="DK28" s="625"/>
      <c r="DL28" s="632">
        <v>246005</v>
      </c>
      <c r="DM28" s="624"/>
      <c r="DN28" s="624"/>
      <c r="DO28" s="624"/>
      <c r="DP28" s="624"/>
      <c r="DQ28" s="624"/>
      <c r="DR28" s="624"/>
      <c r="DS28" s="624"/>
      <c r="DT28" s="624"/>
      <c r="DU28" s="624"/>
      <c r="DV28" s="625"/>
      <c r="DW28" s="628">
        <v>9.8000000000000007</v>
      </c>
      <c r="DX28" s="656"/>
      <c r="DY28" s="656"/>
      <c r="DZ28" s="656"/>
      <c r="EA28" s="656"/>
      <c r="EB28" s="656"/>
      <c r="EC28" s="657"/>
    </row>
    <row r="29" spans="2:133" ht="11.25" customHeight="1">
      <c r="B29" s="620" t="s">
        <v>312</v>
      </c>
      <c r="C29" s="621"/>
      <c r="D29" s="621"/>
      <c r="E29" s="621"/>
      <c r="F29" s="621"/>
      <c r="G29" s="621"/>
      <c r="H29" s="621"/>
      <c r="I29" s="621"/>
      <c r="J29" s="621"/>
      <c r="K29" s="621"/>
      <c r="L29" s="621"/>
      <c r="M29" s="621"/>
      <c r="N29" s="621"/>
      <c r="O29" s="621"/>
      <c r="P29" s="621"/>
      <c r="Q29" s="622"/>
      <c r="R29" s="623">
        <v>17205</v>
      </c>
      <c r="S29" s="624"/>
      <c r="T29" s="624"/>
      <c r="U29" s="624"/>
      <c r="V29" s="624"/>
      <c r="W29" s="624"/>
      <c r="X29" s="624"/>
      <c r="Y29" s="625"/>
      <c r="Z29" s="626">
        <v>0.4</v>
      </c>
      <c r="AA29" s="626"/>
      <c r="AB29" s="626"/>
      <c r="AC29" s="626"/>
      <c r="AD29" s="627" t="s">
        <v>130</v>
      </c>
      <c r="AE29" s="627"/>
      <c r="AF29" s="627"/>
      <c r="AG29" s="627"/>
      <c r="AH29" s="627"/>
      <c r="AI29" s="627"/>
      <c r="AJ29" s="627"/>
      <c r="AK29" s="627"/>
      <c r="AL29" s="628" t="s">
        <v>130</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313</v>
      </c>
      <c r="CE29" s="662"/>
      <c r="CF29" s="620" t="s">
        <v>71</v>
      </c>
      <c r="CG29" s="621"/>
      <c r="CH29" s="621"/>
      <c r="CI29" s="621"/>
      <c r="CJ29" s="621"/>
      <c r="CK29" s="621"/>
      <c r="CL29" s="621"/>
      <c r="CM29" s="621"/>
      <c r="CN29" s="621"/>
      <c r="CO29" s="621"/>
      <c r="CP29" s="621"/>
      <c r="CQ29" s="622"/>
      <c r="CR29" s="623">
        <v>246005</v>
      </c>
      <c r="CS29" s="654"/>
      <c r="CT29" s="654"/>
      <c r="CU29" s="654"/>
      <c r="CV29" s="654"/>
      <c r="CW29" s="654"/>
      <c r="CX29" s="654"/>
      <c r="CY29" s="655"/>
      <c r="CZ29" s="628">
        <v>6.4</v>
      </c>
      <c r="DA29" s="656"/>
      <c r="DB29" s="656"/>
      <c r="DC29" s="658"/>
      <c r="DD29" s="632">
        <v>246005</v>
      </c>
      <c r="DE29" s="654"/>
      <c r="DF29" s="654"/>
      <c r="DG29" s="654"/>
      <c r="DH29" s="654"/>
      <c r="DI29" s="654"/>
      <c r="DJ29" s="654"/>
      <c r="DK29" s="655"/>
      <c r="DL29" s="632">
        <v>246005</v>
      </c>
      <c r="DM29" s="654"/>
      <c r="DN29" s="654"/>
      <c r="DO29" s="654"/>
      <c r="DP29" s="654"/>
      <c r="DQ29" s="654"/>
      <c r="DR29" s="654"/>
      <c r="DS29" s="654"/>
      <c r="DT29" s="654"/>
      <c r="DU29" s="654"/>
      <c r="DV29" s="655"/>
      <c r="DW29" s="628">
        <v>9.8000000000000007</v>
      </c>
      <c r="DX29" s="656"/>
      <c r="DY29" s="656"/>
      <c r="DZ29" s="656"/>
      <c r="EA29" s="656"/>
      <c r="EB29" s="656"/>
      <c r="EC29" s="657"/>
    </row>
    <row r="30" spans="2:133" ht="11.25" customHeight="1">
      <c r="B30" s="620" t="s">
        <v>314</v>
      </c>
      <c r="C30" s="621"/>
      <c r="D30" s="621"/>
      <c r="E30" s="621"/>
      <c r="F30" s="621"/>
      <c r="G30" s="621"/>
      <c r="H30" s="621"/>
      <c r="I30" s="621"/>
      <c r="J30" s="621"/>
      <c r="K30" s="621"/>
      <c r="L30" s="621"/>
      <c r="M30" s="621"/>
      <c r="N30" s="621"/>
      <c r="O30" s="621"/>
      <c r="P30" s="621"/>
      <c r="Q30" s="622"/>
      <c r="R30" s="623">
        <v>556758</v>
      </c>
      <c r="S30" s="624"/>
      <c r="T30" s="624"/>
      <c r="U30" s="624"/>
      <c r="V30" s="624"/>
      <c r="W30" s="624"/>
      <c r="X30" s="624"/>
      <c r="Y30" s="625"/>
      <c r="Z30" s="626">
        <v>13.7</v>
      </c>
      <c r="AA30" s="626"/>
      <c r="AB30" s="626"/>
      <c r="AC30" s="626"/>
      <c r="AD30" s="627" t="s">
        <v>130</v>
      </c>
      <c r="AE30" s="627"/>
      <c r="AF30" s="627"/>
      <c r="AG30" s="627"/>
      <c r="AH30" s="627"/>
      <c r="AI30" s="627"/>
      <c r="AJ30" s="627"/>
      <c r="AK30" s="627"/>
      <c r="AL30" s="628" t="s">
        <v>130</v>
      </c>
      <c r="AM30" s="629"/>
      <c r="AN30" s="629"/>
      <c r="AO30" s="630"/>
      <c r="AP30" s="605" t="s">
        <v>230</v>
      </c>
      <c r="AQ30" s="606"/>
      <c r="AR30" s="606"/>
      <c r="AS30" s="606"/>
      <c r="AT30" s="606"/>
      <c r="AU30" s="606"/>
      <c r="AV30" s="606"/>
      <c r="AW30" s="606"/>
      <c r="AX30" s="606"/>
      <c r="AY30" s="606"/>
      <c r="AZ30" s="606"/>
      <c r="BA30" s="606"/>
      <c r="BB30" s="606"/>
      <c r="BC30" s="606"/>
      <c r="BD30" s="606"/>
      <c r="BE30" s="606"/>
      <c r="BF30" s="607"/>
      <c r="BG30" s="605" t="s">
        <v>315</v>
      </c>
      <c r="BH30" s="659"/>
      <c r="BI30" s="659"/>
      <c r="BJ30" s="659"/>
      <c r="BK30" s="659"/>
      <c r="BL30" s="659"/>
      <c r="BM30" s="659"/>
      <c r="BN30" s="659"/>
      <c r="BO30" s="659"/>
      <c r="BP30" s="659"/>
      <c r="BQ30" s="660"/>
      <c r="BR30" s="605" t="s">
        <v>316</v>
      </c>
      <c r="BS30" s="659"/>
      <c r="BT30" s="659"/>
      <c r="BU30" s="659"/>
      <c r="BV30" s="659"/>
      <c r="BW30" s="659"/>
      <c r="BX30" s="659"/>
      <c r="BY30" s="659"/>
      <c r="BZ30" s="659"/>
      <c r="CA30" s="659"/>
      <c r="CB30" s="660"/>
      <c r="CD30" s="663"/>
      <c r="CE30" s="664"/>
      <c r="CF30" s="620" t="s">
        <v>317</v>
      </c>
      <c r="CG30" s="621"/>
      <c r="CH30" s="621"/>
      <c r="CI30" s="621"/>
      <c r="CJ30" s="621"/>
      <c r="CK30" s="621"/>
      <c r="CL30" s="621"/>
      <c r="CM30" s="621"/>
      <c r="CN30" s="621"/>
      <c r="CO30" s="621"/>
      <c r="CP30" s="621"/>
      <c r="CQ30" s="622"/>
      <c r="CR30" s="623">
        <v>238641</v>
      </c>
      <c r="CS30" s="624"/>
      <c r="CT30" s="624"/>
      <c r="CU30" s="624"/>
      <c r="CV30" s="624"/>
      <c r="CW30" s="624"/>
      <c r="CX30" s="624"/>
      <c r="CY30" s="625"/>
      <c r="CZ30" s="628">
        <v>6.3</v>
      </c>
      <c r="DA30" s="656"/>
      <c r="DB30" s="656"/>
      <c r="DC30" s="658"/>
      <c r="DD30" s="632">
        <v>238641</v>
      </c>
      <c r="DE30" s="624"/>
      <c r="DF30" s="624"/>
      <c r="DG30" s="624"/>
      <c r="DH30" s="624"/>
      <c r="DI30" s="624"/>
      <c r="DJ30" s="624"/>
      <c r="DK30" s="625"/>
      <c r="DL30" s="632">
        <v>238641</v>
      </c>
      <c r="DM30" s="624"/>
      <c r="DN30" s="624"/>
      <c r="DO30" s="624"/>
      <c r="DP30" s="624"/>
      <c r="DQ30" s="624"/>
      <c r="DR30" s="624"/>
      <c r="DS30" s="624"/>
      <c r="DT30" s="624"/>
      <c r="DU30" s="624"/>
      <c r="DV30" s="625"/>
      <c r="DW30" s="628">
        <v>9.5</v>
      </c>
      <c r="DX30" s="656"/>
      <c r="DY30" s="656"/>
      <c r="DZ30" s="656"/>
      <c r="EA30" s="656"/>
      <c r="EB30" s="656"/>
      <c r="EC30" s="657"/>
    </row>
    <row r="31" spans="2:133" ht="11.25" customHeight="1">
      <c r="B31" s="636" t="s">
        <v>318</v>
      </c>
      <c r="C31" s="637"/>
      <c r="D31" s="637"/>
      <c r="E31" s="637"/>
      <c r="F31" s="637"/>
      <c r="G31" s="637"/>
      <c r="H31" s="637"/>
      <c r="I31" s="637"/>
      <c r="J31" s="637"/>
      <c r="K31" s="637"/>
      <c r="L31" s="637"/>
      <c r="M31" s="637"/>
      <c r="N31" s="637"/>
      <c r="O31" s="637"/>
      <c r="P31" s="637"/>
      <c r="Q31" s="638"/>
      <c r="R31" s="623" t="s">
        <v>130</v>
      </c>
      <c r="S31" s="624"/>
      <c r="T31" s="624"/>
      <c r="U31" s="624"/>
      <c r="V31" s="624"/>
      <c r="W31" s="624"/>
      <c r="X31" s="624"/>
      <c r="Y31" s="625"/>
      <c r="Z31" s="626" t="s">
        <v>130</v>
      </c>
      <c r="AA31" s="626"/>
      <c r="AB31" s="626"/>
      <c r="AC31" s="626"/>
      <c r="AD31" s="627" t="s">
        <v>130</v>
      </c>
      <c r="AE31" s="627"/>
      <c r="AF31" s="627"/>
      <c r="AG31" s="627"/>
      <c r="AH31" s="627"/>
      <c r="AI31" s="627"/>
      <c r="AJ31" s="627"/>
      <c r="AK31" s="627"/>
      <c r="AL31" s="628" t="s">
        <v>130</v>
      </c>
      <c r="AM31" s="629"/>
      <c r="AN31" s="629"/>
      <c r="AO31" s="630"/>
      <c r="AP31" s="667" t="s">
        <v>319</v>
      </c>
      <c r="AQ31" s="668"/>
      <c r="AR31" s="668"/>
      <c r="AS31" s="668"/>
      <c r="AT31" s="673" t="s">
        <v>320</v>
      </c>
      <c r="AU31" s="218"/>
      <c r="AV31" s="218"/>
      <c r="AW31" s="218"/>
      <c r="AX31" s="609" t="s">
        <v>194</v>
      </c>
      <c r="AY31" s="610"/>
      <c r="AZ31" s="610"/>
      <c r="BA31" s="610"/>
      <c r="BB31" s="610"/>
      <c r="BC31" s="610"/>
      <c r="BD31" s="610"/>
      <c r="BE31" s="610"/>
      <c r="BF31" s="611"/>
      <c r="BG31" s="676">
        <v>98.4</v>
      </c>
      <c r="BH31" s="677"/>
      <c r="BI31" s="677"/>
      <c r="BJ31" s="677"/>
      <c r="BK31" s="677"/>
      <c r="BL31" s="677"/>
      <c r="BM31" s="618">
        <v>94.2</v>
      </c>
      <c r="BN31" s="677"/>
      <c r="BO31" s="677"/>
      <c r="BP31" s="677"/>
      <c r="BQ31" s="678"/>
      <c r="BR31" s="676">
        <v>98.3</v>
      </c>
      <c r="BS31" s="677"/>
      <c r="BT31" s="677"/>
      <c r="BU31" s="677"/>
      <c r="BV31" s="677"/>
      <c r="BW31" s="677"/>
      <c r="BX31" s="618">
        <v>94.3</v>
      </c>
      <c r="BY31" s="677"/>
      <c r="BZ31" s="677"/>
      <c r="CA31" s="677"/>
      <c r="CB31" s="678"/>
      <c r="CD31" s="663"/>
      <c r="CE31" s="664"/>
      <c r="CF31" s="620" t="s">
        <v>321</v>
      </c>
      <c r="CG31" s="621"/>
      <c r="CH31" s="621"/>
      <c r="CI31" s="621"/>
      <c r="CJ31" s="621"/>
      <c r="CK31" s="621"/>
      <c r="CL31" s="621"/>
      <c r="CM31" s="621"/>
      <c r="CN31" s="621"/>
      <c r="CO31" s="621"/>
      <c r="CP31" s="621"/>
      <c r="CQ31" s="622"/>
      <c r="CR31" s="623">
        <v>7364</v>
      </c>
      <c r="CS31" s="654"/>
      <c r="CT31" s="654"/>
      <c r="CU31" s="654"/>
      <c r="CV31" s="654"/>
      <c r="CW31" s="654"/>
      <c r="CX31" s="654"/>
      <c r="CY31" s="655"/>
      <c r="CZ31" s="628">
        <v>0.2</v>
      </c>
      <c r="DA31" s="656"/>
      <c r="DB31" s="656"/>
      <c r="DC31" s="658"/>
      <c r="DD31" s="632">
        <v>7364</v>
      </c>
      <c r="DE31" s="654"/>
      <c r="DF31" s="654"/>
      <c r="DG31" s="654"/>
      <c r="DH31" s="654"/>
      <c r="DI31" s="654"/>
      <c r="DJ31" s="654"/>
      <c r="DK31" s="655"/>
      <c r="DL31" s="632">
        <v>7364</v>
      </c>
      <c r="DM31" s="654"/>
      <c r="DN31" s="654"/>
      <c r="DO31" s="654"/>
      <c r="DP31" s="654"/>
      <c r="DQ31" s="654"/>
      <c r="DR31" s="654"/>
      <c r="DS31" s="654"/>
      <c r="DT31" s="654"/>
      <c r="DU31" s="654"/>
      <c r="DV31" s="655"/>
      <c r="DW31" s="628">
        <v>0.3</v>
      </c>
      <c r="DX31" s="656"/>
      <c r="DY31" s="656"/>
      <c r="DZ31" s="656"/>
      <c r="EA31" s="656"/>
      <c r="EB31" s="656"/>
      <c r="EC31" s="657"/>
    </row>
    <row r="32" spans="2:133" ht="11.25" customHeight="1">
      <c r="B32" s="620" t="s">
        <v>322</v>
      </c>
      <c r="C32" s="621"/>
      <c r="D32" s="621"/>
      <c r="E32" s="621"/>
      <c r="F32" s="621"/>
      <c r="G32" s="621"/>
      <c r="H32" s="621"/>
      <c r="I32" s="621"/>
      <c r="J32" s="621"/>
      <c r="K32" s="621"/>
      <c r="L32" s="621"/>
      <c r="M32" s="621"/>
      <c r="N32" s="621"/>
      <c r="O32" s="621"/>
      <c r="P32" s="621"/>
      <c r="Q32" s="622"/>
      <c r="R32" s="623">
        <v>261479</v>
      </c>
      <c r="S32" s="624"/>
      <c r="T32" s="624"/>
      <c r="U32" s="624"/>
      <c r="V32" s="624"/>
      <c r="W32" s="624"/>
      <c r="X32" s="624"/>
      <c r="Y32" s="625"/>
      <c r="Z32" s="626">
        <v>6.4</v>
      </c>
      <c r="AA32" s="626"/>
      <c r="AB32" s="626"/>
      <c r="AC32" s="626"/>
      <c r="AD32" s="627" t="s">
        <v>130</v>
      </c>
      <c r="AE32" s="627"/>
      <c r="AF32" s="627"/>
      <c r="AG32" s="627"/>
      <c r="AH32" s="627"/>
      <c r="AI32" s="627"/>
      <c r="AJ32" s="627"/>
      <c r="AK32" s="627"/>
      <c r="AL32" s="628" t="s">
        <v>252</v>
      </c>
      <c r="AM32" s="629"/>
      <c r="AN32" s="629"/>
      <c r="AO32" s="630"/>
      <c r="AP32" s="669"/>
      <c r="AQ32" s="670"/>
      <c r="AR32" s="670"/>
      <c r="AS32" s="670"/>
      <c r="AT32" s="674"/>
      <c r="AU32" s="214" t="s">
        <v>323</v>
      </c>
      <c r="AX32" s="620" t="s">
        <v>324</v>
      </c>
      <c r="AY32" s="621"/>
      <c r="AZ32" s="621"/>
      <c r="BA32" s="621"/>
      <c r="BB32" s="621"/>
      <c r="BC32" s="621"/>
      <c r="BD32" s="621"/>
      <c r="BE32" s="621"/>
      <c r="BF32" s="622"/>
      <c r="BG32" s="679">
        <v>98</v>
      </c>
      <c r="BH32" s="654"/>
      <c r="BI32" s="654"/>
      <c r="BJ32" s="654"/>
      <c r="BK32" s="654"/>
      <c r="BL32" s="654"/>
      <c r="BM32" s="629">
        <v>94.5</v>
      </c>
      <c r="BN32" s="654"/>
      <c r="BO32" s="654"/>
      <c r="BP32" s="654"/>
      <c r="BQ32" s="680"/>
      <c r="BR32" s="679">
        <v>97.6</v>
      </c>
      <c r="BS32" s="654"/>
      <c r="BT32" s="654"/>
      <c r="BU32" s="654"/>
      <c r="BV32" s="654"/>
      <c r="BW32" s="654"/>
      <c r="BX32" s="629">
        <v>94.6</v>
      </c>
      <c r="BY32" s="654"/>
      <c r="BZ32" s="654"/>
      <c r="CA32" s="654"/>
      <c r="CB32" s="680"/>
      <c r="CD32" s="665"/>
      <c r="CE32" s="666"/>
      <c r="CF32" s="620" t="s">
        <v>325</v>
      </c>
      <c r="CG32" s="621"/>
      <c r="CH32" s="621"/>
      <c r="CI32" s="621"/>
      <c r="CJ32" s="621"/>
      <c r="CK32" s="621"/>
      <c r="CL32" s="621"/>
      <c r="CM32" s="621"/>
      <c r="CN32" s="621"/>
      <c r="CO32" s="621"/>
      <c r="CP32" s="621"/>
      <c r="CQ32" s="622"/>
      <c r="CR32" s="623" t="s">
        <v>130</v>
      </c>
      <c r="CS32" s="624"/>
      <c r="CT32" s="624"/>
      <c r="CU32" s="624"/>
      <c r="CV32" s="624"/>
      <c r="CW32" s="624"/>
      <c r="CX32" s="624"/>
      <c r="CY32" s="625"/>
      <c r="CZ32" s="628" t="s">
        <v>130</v>
      </c>
      <c r="DA32" s="656"/>
      <c r="DB32" s="656"/>
      <c r="DC32" s="658"/>
      <c r="DD32" s="632" t="s">
        <v>130</v>
      </c>
      <c r="DE32" s="624"/>
      <c r="DF32" s="624"/>
      <c r="DG32" s="624"/>
      <c r="DH32" s="624"/>
      <c r="DI32" s="624"/>
      <c r="DJ32" s="624"/>
      <c r="DK32" s="625"/>
      <c r="DL32" s="632" t="s">
        <v>149</v>
      </c>
      <c r="DM32" s="624"/>
      <c r="DN32" s="624"/>
      <c r="DO32" s="624"/>
      <c r="DP32" s="624"/>
      <c r="DQ32" s="624"/>
      <c r="DR32" s="624"/>
      <c r="DS32" s="624"/>
      <c r="DT32" s="624"/>
      <c r="DU32" s="624"/>
      <c r="DV32" s="625"/>
      <c r="DW32" s="628" t="s">
        <v>130</v>
      </c>
      <c r="DX32" s="656"/>
      <c r="DY32" s="656"/>
      <c r="DZ32" s="656"/>
      <c r="EA32" s="656"/>
      <c r="EB32" s="656"/>
      <c r="EC32" s="657"/>
    </row>
    <row r="33" spans="2:133" ht="11.25" customHeight="1">
      <c r="B33" s="620" t="s">
        <v>326</v>
      </c>
      <c r="C33" s="621"/>
      <c r="D33" s="621"/>
      <c r="E33" s="621"/>
      <c r="F33" s="621"/>
      <c r="G33" s="621"/>
      <c r="H33" s="621"/>
      <c r="I33" s="621"/>
      <c r="J33" s="621"/>
      <c r="K33" s="621"/>
      <c r="L33" s="621"/>
      <c r="M33" s="621"/>
      <c r="N33" s="621"/>
      <c r="O33" s="621"/>
      <c r="P33" s="621"/>
      <c r="Q33" s="622"/>
      <c r="R33" s="623">
        <v>1016</v>
      </c>
      <c r="S33" s="624"/>
      <c r="T33" s="624"/>
      <c r="U33" s="624"/>
      <c r="V33" s="624"/>
      <c r="W33" s="624"/>
      <c r="X33" s="624"/>
      <c r="Y33" s="625"/>
      <c r="Z33" s="626">
        <v>0</v>
      </c>
      <c r="AA33" s="626"/>
      <c r="AB33" s="626"/>
      <c r="AC33" s="626"/>
      <c r="AD33" s="627">
        <v>18</v>
      </c>
      <c r="AE33" s="627"/>
      <c r="AF33" s="627"/>
      <c r="AG33" s="627"/>
      <c r="AH33" s="627"/>
      <c r="AI33" s="627"/>
      <c r="AJ33" s="627"/>
      <c r="AK33" s="627"/>
      <c r="AL33" s="628">
        <v>0</v>
      </c>
      <c r="AM33" s="629"/>
      <c r="AN33" s="629"/>
      <c r="AO33" s="630"/>
      <c r="AP33" s="671"/>
      <c r="AQ33" s="672"/>
      <c r="AR33" s="672"/>
      <c r="AS33" s="672"/>
      <c r="AT33" s="675"/>
      <c r="AU33" s="219"/>
      <c r="AV33" s="219"/>
      <c r="AW33" s="219"/>
      <c r="AX33" s="644" t="s">
        <v>327</v>
      </c>
      <c r="AY33" s="645"/>
      <c r="AZ33" s="645"/>
      <c r="BA33" s="645"/>
      <c r="BB33" s="645"/>
      <c r="BC33" s="645"/>
      <c r="BD33" s="645"/>
      <c r="BE33" s="645"/>
      <c r="BF33" s="646"/>
      <c r="BG33" s="681">
        <v>98.7</v>
      </c>
      <c r="BH33" s="682"/>
      <c r="BI33" s="682"/>
      <c r="BJ33" s="682"/>
      <c r="BK33" s="682"/>
      <c r="BL33" s="682"/>
      <c r="BM33" s="683">
        <v>93.3</v>
      </c>
      <c r="BN33" s="682"/>
      <c r="BO33" s="682"/>
      <c r="BP33" s="682"/>
      <c r="BQ33" s="684"/>
      <c r="BR33" s="681">
        <v>98.8</v>
      </c>
      <c r="BS33" s="682"/>
      <c r="BT33" s="682"/>
      <c r="BU33" s="682"/>
      <c r="BV33" s="682"/>
      <c r="BW33" s="682"/>
      <c r="BX33" s="683">
        <v>93.6</v>
      </c>
      <c r="BY33" s="682"/>
      <c r="BZ33" s="682"/>
      <c r="CA33" s="682"/>
      <c r="CB33" s="684"/>
      <c r="CD33" s="620" t="s">
        <v>328</v>
      </c>
      <c r="CE33" s="621"/>
      <c r="CF33" s="621"/>
      <c r="CG33" s="621"/>
      <c r="CH33" s="621"/>
      <c r="CI33" s="621"/>
      <c r="CJ33" s="621"/>
      <c r="CK33" s="621"/>
      <c r="CL33" s="621"/>
      <c r="CM33" s="621"/>
      <c r="CN33" s="621"/>
      <c r="CO33" s="621"/>
      <c r="CP33" s="621"/>
      <c r="CQ33" s="622"/>
      <c r="CR33" s="623">
        <v>1795618</v>
      </c>
      <c r="CS33" s="654"/>
      <c r="CT33" s="654"/>
      <c r="CU33" s="654"/>
      <c r="CV33" s="654"/>
      <c r="CW33" s="654"/>
      <c r="CX33" s="654"/>
      <c r="CY33" s="655"/>
      <c r="CZ33" s="628">
        <v>47</v>
      </c>
      <c r="DA33" s="656"/>
      <c r="DB33" s="656"/>
      <c r="DC33" s="658"/>
      <c r="DD33" s="632">
        <v>1385365</v>
      </c>
      <c r="DE33" s="654"/>
      <c r="DF33" s="654"/>
      <c r="DG33" s="654"/>
      <c r="DH33" s="654"/>
      <c r="DI33" s="654"/>
      <c r="DJ33" s="654"/>
      <c r="DK33" s="655"/>
      <c r="DL33" s="632">
        <v>922990</v>
      </c>
      <c r="DM33" s="654"/>
      <c r="DN33" s="654"/>
      <c r="DO33" s="654"/>
      <c r="DP33" s="654"/>
      <c r="DQ33" s="654"/>
      <c r="DR33" s="654"/>
      <c r="DS33" s="654"/>
      <c r="DT33" s="654"/>
      <c r="DU33" s="654"/>
      <c r="DV33" s="655"/>
      <c r="DW33" s="628">
        <v>36.700000000000003</v>
      </c>
      <c r="DX33" s="656"/>
      <c r="DY33" s="656"/>
      <c r="DZ33" s="656"/>
      <c r="EA33" s="656"/>
      <c r="EB33" s="656"/>
      <c r="EC33" s="657"/>
    </row>
    <row r="34" spans="2:133" ht="11.25" customHeight="1">
      <c r="B34" s="620" t="s">
        <v>329</v>
      </c>
      <c r="C34" s="621"/>
      <c r="D34" s="621"/>
      <c r="E34" s="621"/>
      <c r="F34" s="621"/>
      <c r="G34" s="621"/>
      <c r="H34" s="621"/>
      <c r="I34" s="621"/>
      <c r="J34" s="621"/>
      <c r="K34" s="621"/>
      <c r="L34" s="621"/>
      <c r="M34" s="621"/>
      <c r="N34" s="621"/>
      <c r="O34" s="621"/>
      <c r="P34" s="621"/>
      <c r="Q34" s="622"/>
      <c r="R34" s="623">
        <v>2172</v>
      </c>
      <c r="S34" s="624"/>
      <c r="T34" s="624"/>
      <c r="U34" s="624"/>
      <c r="V34" s="624"/>
      <c r="W34" s="624"/>
      <c r="X34" s="624"/>
      <c r="Y34" s="625"/>
      <c r="Z34" s="626">
        <v>0.1</v>
      </c>
      <c r="AA34" s="626"/>
      <c r="AB34" s="626"/>
      <c r="AC34" s="626"/>
      <c r="AD34" s="627" t="s">
        <v>130</v>
      </c>
      <c r="AE34" s="627"/>
      <c r="AF34" s="627"/>
      <c r="AG34" s="627"/>
      <c r="AH34" s="627"/>
      <c r="AI34" s="627"/>
      <c r="AJ34" s="627"/>
      <c r="AK34" s="627"/>
      <c r="AL34" s="628" t="s">
        <v>130</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330</v>
      </c>
      <c r="CE34" s="621"/>
      <c r="CF34" s="621"/>
      <c r="CG34" s="621"/>
      <c r="CH34" s="621"/>
      <c r="CI34" s="621"/>
      <c r="CJ34" s="621"/>
      <c r="CK34" s="621"/>
      <c r="CL34" s="621"/>
      <c r="CM34" s="621"/>
      <c r="CN34" s="621"/>
      <c r="CO34" s="621"/>
      <c r="CP34" s="621"/>
      <c r="CQ34" s="622"/>
      <c r="CR34" s="623">
        <v>674588</v>
      </c>
      <c r="CS34" s="624"/>
      <c r="CT34" s="624"/>
      <c r="CU34" s="624"/>
      <c r="CV34" s="624"/>
      <c r="CW34" s="624"/>
      <c r="CX34" s="624"/>
      <c r="CY34" s="625"/>
      <c r="CZ34" s="628">
        <v>17.7</v>
      </c>
      <c r="DA34" s="656"/>
      <c r="DB34" s="656"/>
      <c r="DC34" s="658"/>
      <c r="DD34" s="632">
        <v>461991</v>
      </c>
      <c r="DE34" s="624"/>
      <c r="DF34" s="624"/>
      <c r="DG34" s="624"/>
      <c r="DH34" s="624"/>
      <c r="DI34" s="624"/>
      <c r="DJ34" s="624"/>
      <c r="DK34" s="625"/>
      <c r="DL34" s="632">
        <v>450095</v>
      </c>
      <c r="DM34" s="624"/>
      <c r="DN34" s="624"/>
      <c r="DO34" s="624"/>
      <c r="DP34" s="624"/>
      <c r="DQ34" s="624"/>
      <c r="DR34" s="624"/>
      <c r="DS34" s="624"/>
      <c r="DT34" s="624"/>
      <c r="DU34" s="624"/>
      <c r="DV34" s="625"/>
      <c r="DW34" s="628">
        <v>17.899999999999999</v>
      </c>
      <c r="DX34" s="656"/>
      <c r="DY34" s="656"/>
      <c r="DZ34" s="656"/>
      <c r="EA34" s="656"/>
      <c r="EB34" s="656"/>
      <c r="EC34" s="657"/>
    </row>
    <row r="35" spans="2:133" ht="11.25" customHeight="1">
      <c r="B35" s="620" t="s">
        <v>331</v>
      </c>
      <c r="C35" s="621"/>
      <c r="D35" s="621"/>
      <c r="E35" s="621"/>
      <c r="F35" s="621"/>
      <c r="G35" s="621"/>
      <c r="H35" s="621"/>
      <c r="I35" s="621"/>
      <c r="J35" s="621"/>
      <c r="K35" s="621"/>
      <c r="L35" s="621"/>
      <c r="M35" s="621"/>
      <c r="N35" s="621"/>
      <c r="O35" s="621"/>
      <c r="P35" s="621"/>
      <c r="Q35" s="622"/>
      <c r="R35" s="623">
        <v>101451</v>
      </c>
      <c r="S35" s="624"/>
      <c r="T35" s="624"/>
      <c r="U35" s="624"/>
      <c r="V35" s="624"/>
      <c r="W35" s="624"/>
      <c r="X35" s="624"/>
      <c r="Y35" s="625"/>
      <c r="Z35" s="626">
        <v>2.5</v>
      </c>
      <c r="AA35" s="626"/>
      <c r="AB35" s="626"/>
      <c r="AC35" s="626"/>
      <c r="AD35" s="627" t="s">
        <v>130</v>
      </c>
      <c r="AE35" s="627"/>
      <c r="AF35" s="627"/>
      <c r="AG35" s="627"/>
      <c r="AH35" s="627"/>
      <c r="AI35" s="627"/>
      <c r="AJ35" s="627"/>
      <c r="AK35" s="627"/>
      <c r="AL35" s="628" t="s">
        <v>252</v>
      </c>
      <c r="AM35" s="629"/>
      <c r="AN35" s="629"/>
      <c r="AO35" s="630"/>
      <c r="AP35" s="222"/>
      <c r="AQ35" s="605" t="s">
        <v>332</v>
      </c>
      <c r="AR35" s="606"/>
      <c r="AS35" s="606"/>
      <c r="AT35" s="606"/>
      <c r="AU35" s="606"/>
      <c r="AV35" s="606"/>
      <c r="AW35" s="606"/>
      <c r="AX35" s="606"/>
      <c r="AY35" s="606"/>
      <c r="AZ35" s="606"/>
      <c r="BA35" s="606"/>
      <c r="BB35" s="606"/>
      <c r="BC35" s="606"/>
      <c r="BD35" s="606"/>
      <c r="BE35" s="606"/>
      <c r="BF35" s="607"/>
      <c r="BG35" s="605" t="s">
        <v>333</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334</v>
      </c>
      <c r="CE35" s="621"/>
      <c r="CF35" s="621"/>
      <c r="CG35" s="621"/>
      <c r="CH35" s="621"/>
      <c r="CI35" s="621"/>
      <c r="CJ35" s="621"/>
      <c r="CK35" s="621"/>
      <c r="CL35" s="621"/>
      <c r="CM35" s="621"/>
      <c r="CN35" s="621"/>
      <c r="CO35" s="621"/>
      <c r="CP35" s="621"/>
      <c r="CQ35" s="622"/>
      <c r="CR35" s="623">
        <v>14868</v>
      </c>
      <c r="CS35" s="654"/>
      <c r="CT35" s="654"/>
      <c r="CU35" s="654"/>
      <c r="CV35" s="654"/>
      <c r="CW35" s="654"/>
      <c r="CX35" s="654"/>
      <c r="CY35" s="655"/>
      <c r="CZ35" s="628">
        <v>0.4</v>
      </c>
      <c r="DA35" s="656"/>
      <c r="DB35" s="656"/>
      <c r="DC35" s="658"/>
      <c r="DD35" s="632">
        <v>11972</v>
      </c>
      <c r="DE35" s="654"/>
      <c r="DF35" s="654"/>
      <c r="DG35" s="654"/>
      <c r="DH35" s="654"/>
      <c r="DI35" s="654"/>
      <c r="DJ35" s="654"/>
      <c r="DK35" s="655"/>
      <c r="DL35" s="632">
        <v>11972</v>
      </c>
      <c r="DM35" s="654"/>
      <c r="DN35" s="654"/>
      <c r="DO35" s="654"/>
      <c r="DP35" s="654"/>
      <c r="DQ35" s="654"/>
      <c r="DR35" s="654"/>
      <c r="DS35" s="654"/>
      <c r="DT35" s="654"/>
      <c r="DU35" s="654"/>
      <c r="DV35" s="655"/>
      <c r="DW35" s="628">
        <v>0.5</v>
      </c>
      <c r="DX35" s="656"/>
      <c r="DY35" s="656"/>
      <c r="DZ35" s="656"/>
      <c r="EA35" s="656"/>
      <c r="EB35" s="656"/>
      <c r="EC35" s="657"/>
    </row>
    <row r="36" spans="2:133" ht="11.25" customHeight="1">
      <c r="B36" s="620" t="s">
        <v>335</v>
      </c>
      <c r="C36" s="621"/>
      <c r="D36" s="621"/>
      <c r="E36" s="621"/>
      <c r="F36" s="621"/>
      <c r="G36" s="621"/>
      <c r="H36" s="621"/>
      <c r="I36" s="621"/>
      <c r="J36" s="621"/>
      <c r="K36" s="621"/>
      <c r="L36" s="621"/>
      <c r="M36" s="621"/>
      <c r="N36" s="621"/>
      <c r="O36" s="621"/>
      <c r="P36" s="621"/>
      <c r="Q36" s="622"/>
      <c r="R36" s="623">
        <v>223210</v>
      </c>
      <c r="S36" s="624"/>
      <c r="T36" s="624"/>
      <c r="U36" s="624"/>
      <c r="V36" s="624"/>
      <c r="W36" s="624"/>
      <c r="X36" s="624"/>
      <c r="Y36" s="625"/>
      <c r="Z36" s="626">
        <v>5.5</v>
      </c>
      <c r="AA36" s="626"/>
      <c r="AB36" s="626"/>
      <c r="AC36" s="626"/>
      <c r="AD36" s="627" t="s">
        <v>252</v>
      </c>
      <c r="AE36" s="627"/>
      <c r="AF36" s="627"/>
      <c r="AG36" s="627"/>
      <c r="AH36" s="627"/>
      <c r="AI36" s="627"/>
      <c r="AJ36" s="627"/>
      <c r="AK36" s="627"/>
      <c r="AL36" s="628" t="s">
        <v>130</v>
      </c>
      <c r="AM36" s="629"/>
      <c r="AN36" s="629"/>
      <c r="AO36" s="630"/>
      <c r="AP36" s="222"/>
      <c r="AQ36" s="685" t="s">
        <v>336</v>
      </c>
      <c r="AR36" s="686"/>
      <c r="AS36" s="686"/>
      <c r="AT36" s="686"/>
      <c r="AU36" s="686"/>
      <c r="AV36" s="686"/>
      <c r="AW36" s="686"/>
      <c r="AX36" s="686"/>
      <c r="AY36" s="687"/>
      <c r="AZ36" s="612">
        <v>362371</v>
      </c>
      <c r="BA36" s="613"/>
      <c r="BB36" s="613"/>
      <c r="BC36" s="613"/>
      <c r="BD36" s="613"/>
      <c r="BE36" s="613"/>
      <c r="BF36" s="688"/>
      <c r="BG36" s="609" t="s">
        <v>337</v>
      </c>
      <c r="BH36" s="610"/>
      <c r="BI36" s="610"/>
      <c r="BJ36" s="610"/>
      <c r="BK36" s="610"/>
      <c r="BL36" s="610"/>
      <c r="BM36" s="610"/>
      <c r="BN36" s="610"/>
      <c r="BO36" s="610"/>
      <c r="BP36" s="610"/>
      <c r="BQ36" s="610"/>
      <c r="BR36" s="610"/>
      <c r="BS36" s="610"/>
      <c r="BT36" s="610"/>
      <c r="BU36" s="611"/>
      <c r="BV36" s="612">
        <v>80211</v>
      </c>
      <c r="BW36" s="613"/>
      <c r="BX36" s="613"/>
      <c r="BY36" s="613"/>
      <c r="BZ36" s="613"/>
      <c r="CA36" s="613"/>
      <c r="CB36" s="688"/>
      <c r="CD36" s="620" t="s">
        <v>338</v>
      </c>
      <c r="CE36" s="621"/>
      <c r="CF36" s="621"/>
      <c r="CG36" s="621"/>
      <c r="CH36" s="621"/>
      <c r="CI36" s="621"/>
      <c r="CJ36" s="621"/>
      <c r="CK36" s="621"/>
      <c r="CL36" s="621"/>
      <c r="CM36" s="621"/>
      <c r="CN36" s="621"/>
      <c r="CO36" s="621"/>
      <c r="CP36" s="621"/>
      <c r="CQ36" s="622"/>
      <c r="CR36" s="623">
        <v>578648</v>
      </c>
      <c r="CS36" s="624"/>
      <c r="CT36" s="624"/>
      <c r="CU36" s="624"/>
      <c r="CV36" s="624"/>
      <c r="CW36" s="624"/>
      <c r="CX36" s="624"/>
      <c r="CY36" s="625"/>
      <c r="CZ36" s="628">
        <v>15.2</v>
      </c>
      <c r="DA36" s="656"/>
      <c r="DB36" s="656"/>
      <c r="DC36" s="658"/>
      <c r="DD36" s="632">
        <v>433331</v>
      </c>
      <c r="DE36" s="624"/>
      <c r="DF36" s="624"/>
      <c r="DG36" s="624"/>
      <c r="DH36" s="624"/>
      <c r="DI36" s="624"/>
      <c r="DJ36" s="624"/>
      <c r="DK36" s="625"/>
      <c r="DL36" s="632">
        <v>241790</v>
      </c>
      <c r="DM36" s="624"/>
      <c r="DN36" s="624"/>
      <c r="DO36" s="624"/>
      <c r="DP36" s="624"/>
      <c r="DQ36" s="624"/>
      <c r="DR36" s="624"/>
      <c r="DS36" s="624"/>
      <c r="DT36" s="624"/>
      <c r="DU36" s="624"/>
      <c r="DV36" s="625"/>
      <c r="DW36" s="628">
        <v>9.6</v>
      </c>
      <c r="DX36" s="656"/>
      <c r="DY36" s="656"/>
      <c r="DZ36" s="656"/>
      <c r="EA36" s="656"/>
      <c r="EB36" s="656"/>
      <c r="EC36" s="657"/>
    </row>
    <row r="37" spans="2:133" ht="11.25" customHeight="1">
      <c r="B37" s="620" t="s">
        <v>339</v>
      </c>
      <c r="C37" s="621"/>
      <c r="D37" s="621"/>
      <c r="E37" s="621"/>
      <c r="F37" s="621"/>
      <c r="G37" s="621"/>
      <c r="H37" s="621"/>
      <c r="I37" s="621"/>
      <c r="J37" s="621"/>
      <c r="K37" s="621"/>
      <c r="L37" s="621"/>
      <c r="M37" s="621"/>
      <c r="N37" s="621"/>
      <c r="O37" s="621"/>
      <c r="P37" s="621"/>
      <c r="Q37" s="622"/>
      <c r="R37" s="623">
        <v>90611</v>
      </c>
      <c r="S37" s="624"/>
      <c r="T37" s="624"/>
      <c r="U37" s="624"/>
      <c r="V37" s="624"/>
      <c r="W37" s="624"/>
      <c r="X37" s="624"/>
      <c r="Y37" s="625"/>
      <c r="Z37" s="626">
        <v>2.2000000000000002</v>
      </c>
      <c r="AA37" s="626"/>
      <c r="AB37" s="626"/>
      <c r="AC37" s="626"/>
      <c r="AD37" s="627">
        <v>5</v>
      </c>
      <c r="AE37" s="627"/>
      <c r="AF37" s="627"/>
      <c r="AG37" s="627"/>
      <c r="AH37" s="627"/>
      <c r="AI37" s="627"/>
      <c r="AJ37" s="627"/>
      <c r="AK37" s="627"/>
      <c r="AL37" s="628">
        <v>0</v>
      </c>
      <c r="AM37" s="629"/>
      <c r="AN37" s="629"/>
      <c r="AO37" s="630"/>
      <c r="AQ37" s="689" t="s">
        <v>340</v>
      </c>
      <c r="AR37" s="690"/>
      <c r="AS37" s="690"/>
      <c r="AT37" s="690"/>
      <c r="AU37" s="690"/>
      <c r="AV37" s="690"/>
      <c r="AW37" s="690"/>
      <c r="AX37" s="690"/>
      <c r="AY37" s="691"/>
      <c r="AZ37" s="623">
        <v>89701</v>
      </c>
      <c r="BA37" s="624"/>
      <c r="BB37" s="624"/>
      <c r="BC37" s="624"/>
      <c r="BD37" s="654"/>
      <c r="BE37" s="654"/>
      <c r="BF37" s="680"/>
      <c r="BG37" s="620" t="s">
        <v>341</v>
      </c>
      <c r="BH37" s="621"/>
      <c r="BI37" s="621"/>
      <c r="BJ37" s="621"/>
      <c r="BK37" s="621"/>
      <c r="BL37" s="621"/>
      <c r="BM37" s="621"/>
      <c r="BN37" s="621"/>
      <c r="BO37" s="621"/>
      <c r="BP37" s="621"/>
      <c r="BQ37" s="621"/>
      <c r="BR37" s="621"/>
      <c r="BS37" s="621"/>
      <c r="BT37" s="621"/>
      <c r="BU37" s="622"/>
      <c r="BV37" s="623">
        <v>74130</v>
      </c>
      <c r="BW37" s="624"/>
      <c r="BX37" s="624"/>
      <c r="BY37" s="624"/>
      <c r="BZ37" s="624"/>
      <c r="CA37" s="624"/>
      <c r="CB37" s="633"/>
      <c r="CD37" s="620" t="s">
        <v>342</v>
      </c>
      <c r="CE37" s="621"/>
      <c r="CF37" s="621"/>
      <c r="CG37" s="621"/>
      <c r="CH37" s="621"/>
      <c r="CI37" s="621"/>
      <c r="CJ37" s="621"/>
      <c r="CK37" s="621"/>
      <c r="CL37" s="621"/>
      <c r="CM37" s="621"/>
      <c r="CN37" s="621"/>
      <c r="CO37" s="621"/>
      <c r="CP37" s="621"/>
      <c r="CQ37" s="622"/>
      <c r="CR37" s="623">
        <v>202894</v>
      </c>
      <c r="CS37" s="654"/>
      <c r="CT37" s="654"/>
      <c r="CU37" s="654"/>
      <c r="CV37" s="654"/>
      <c r="CW37" s="654"/>
      <c r="CX37" s="654"/>
      <c r="CY37" s="655"/>
      <c r="CZ37" s="628">
        <v>5.3</v>
      </c>
      <c r="DA37" s="656"/>
      <c r="DB37" s="656"/>
      <c r="DC37" s="658"/>
      <c r="DD37" s="632">
        <v>202436</v>
      </c>
      <c r="DE37" s="654"/>
      <c r="DF37" s="654"/>
      <c r="DG37" s="654"/>
      <c r="DH37" s="654"/>
      <c r="DI37" s="654"/>
      <c r="DJ37" s="654"/>
      <c r="DK37" s="655"/>
      <c r="DL37" s="632">
        <v>180119</v>
      </c>
      <c r="DM37" s="654"/>
      <c r="DN37" s="654"/>
      <c r="DO37" s="654"/>
      <c r="DP37" s="654"/>
      <c r="DQ37" s="654"/>
      <c r="DR37" s="654"/>
      <c r="DS37" s="654"/>
      <c r="DT37" s="654"/>
      <c r="DU37" s="654"/>
      <c r="DV37" s="655"/>
      <c r="DW37" s="628">
        <v>7.2</v>
      </c>
      <c r="DX37" s="656"/>
      <c r="DY37" s="656"/>
      <c r="DZ37" s="656"/>
      <c r="EA37" s="656"/>
      <c r="EB37" s="656"/>
      <c r="EC37" s="657"/>
    </row>
    <row r="38" spans="2:133" ht="11.25" customHeight="1">
      <c r="B38" s="620" t="s">
        <v>343</v>
      </c>
      <c r="C38" s="621"/>
      <c r="D38" s="621"/>
      <c r="E38" s="621"/>
      <c r="F38" s="621"/>
      <c r="G38" s="621"/>
      <c r="H38" s="621"/>
      <c r="I38" s="621"/>
      <c r="J38" s="621"/>
      <c r="K38" s="621"/>
      <c r="L38" s="621"/>
      <c r="M38" s="621"/>
      <c r="N38" s="621"/>
      <c r="O38" s="621"/>
      <c r="P38" s="621"/>
      <c r="Q38" s="622"/>
      <c r="R38" s="623">
        <v>261769</v>
      </c>
      <c r="S38" s="624"/>
      <c r="T38" s="624"/>
      <c r="U38" s="624"/>
      <c r="V38" s="624"/>
      <c r="W38" s="624"/>
      <c r="X38" s="624"/>
      <c r="Y38" s="625"/>
      <c r="Z38" s="626">
        <v>6.4</v>
      </c>
      <c r="AA38" s="626"/>
      <c r="AB38" s="626"/>
      <c r="AC38" s="626"/>
      <c r="AD38" s="627" t="s">
        <v>130</v>
      </c>
      <c r="AE38" s="627"/>
      <c r="AF38" s="627"/>
      <c r="AG38" s="627"/>
      <c r="AH38" s="627"/>
      <c r="AI38" s="627"/>
      <c r="AJ38" s="627"/>
      <c r="AK38" s="627"/>
      <c r="AL38" s="628" t="s">
        <v>149</v>
      </c>
      <c r="AM38" s="629"/>
      <c r="AN38" s="629"/>
      <c r="AO38" s="630"/>
      <c r="AQ38" s="689" t="s">
        <v>344</v>
      </c>
      <c r="AR38" s="690"/>
      <c r="AS38" s="690"/>
      <c r="AT38" s="690"/>
      <c r="AU38" s="690"/>
      <c r="AV38" s="690"/>
      <c r="AW38" s="690"/>
      <c r="AX38" s="690"/>
      <c r="AY38" s="691"/>
      <c r="AZ38" s="623">
        <v>1593</v>
      </c>
      <c r="BA38" s="624"/>
      <c r="BB38" s="624"/>
      <c r="BC38" s="624"/>
      <c r="BD38" s="654"/>
      <c r="BE38" s="654"/>
      <c r="BF38" s="680"/>
      <c r="BG38" s="620" t="s">
        <v>345</v>
      </c>
      <c r="BH38" s="621"/>
      <c r="BI38" s="621"/>
      <c r="BJ38" s="621"/>
      <c r="BK38" s="621"/>
      <c r="BL38" s="621"/>
      <c r="BM38" s="621"/>
      <c r="BN38" s="621"/>
      <c r="BO38" s="621"/>
      <c r="BP38" s="621"/>
      <c r="BQ38" s="621"/>
      <c r="BR38" s="621"/>
      <c r="BS38" s="621"/>
      <c r="BT38" s="621"/>
      <c r="BU38" s="622"/>
      <c r="BV38" s="623">
        <v>1104</v>
      </c>
      <c r="BW38" s="624"/>
      <c r="BX38" s="624"/>
      <c r="BY38" s="624"/>
      <c r="BZ38" s="624"/>
      <c r="CA38" s="624"/>
      <c r="CB38" s="633"/>
      <c r="CD38" s="620" t="s">
        <v>346</v>
      </c>
      <c r="CE38" s="621"/>
      <c r="CF38" s="621"/>
      <c r="CG38" s="621"/>
      <c r="CH38" s="621"/>
      <c r="CI38" s="621"/>
      <c r="CJ38" s="621"/>
      <c r="CK38" s="621"/>
      <c r="CL38" s="621"/>
      <c r="CM38" s="621"/>
      <c r="CN38" s="621"/>
      <c r="CO38" s="621"/>
      <c r="CP38" s="621"/>
      <c r="CQ38" s="622"/>
      <c r="CR38" s="623">
        <v>271077</v>
      </c>
      <c r="CS38" s="624"/>
      <c r="CT38" s="624"/>
      <c r="CU38" s="624"/>
      <c r="CV38" s="624"/>
      <c r="CW38" s="624"/>
      <c r="CX38" s="624"/>
      <c r="CY38" s="625"/>
      <c r="CZ38" s="628">
        <v>7.1</v>
      </c>
      <c r="DA38" s="656"/>
      <c r="DB38" s="656"/>
      <c r="DC38" s="658"/>
      <c r="DD38" s="632">
        <v>225490</v>
      </c>
      <c r="DE38" s="624"/>
      <c r="DF38" s="624"/>
      <c r="DG38" s="624"/>
      <c r="DH38" s="624"/>
      <c r="DI38" s="624"/>
      <c r="DJ38" s="624"/>
      <c r="DK38" s="625"/>
      <c r="DL38" s="632">
        <v>219133</v>
      </c>
      <c r="DM38" s="624"/>
      <c r="DN38" s="624"/>
      <c r="DO38" s="624"/>
      <c r="DP38" s="624"/>
      <c r="DQ38" s="624"/>
      <c r="DR38" s="624"/>
      <c r="DS38" s="624"/>
      <c r="DT38" s="624"/>
      <c r="DU38" s="624"/>
      <c r="DV38" s="625"/>
      <c r="DW38" s="628">
        <v>8.6999999999999993</v>
      </c>
      <c r="DX38" s="656"/>
      <c r="DY38" s="656"/>
      <c r="DZ38" s="656"/>
      <c r="EA38" s="656"/>
      <c r="EB38" s="656"/>
      <c r="EC38" s="657"/>
    </row>
    <row r="39" spans="2:133" ht="11.25" customHeight="1">
      <c r="B39" s="620" t="s">
        <v>347</v>
      </c>
      <c r="C39" s="621"/>
      <c r="D39" s="621"/>
      <c r="E39" s="621"/>
      <c r="F39" s="621"/>
      <c r="G39" s="621"/>
      <c r="H39" s="621"/>
      <c r="I39" s="621"/>
      <c r="J39" s="621"/>
      <c r="K39" s="621"/>
      <c r="L39" s="621"/>
      <c r="M39" s="621"/>
      <c r="N39" s="621"/>
      <c r="O39" s="621"/>
      <c r="P39" s="621"/>
      <c r="Q39" s="622"/>
      <c r="R39" s="623" t="s">
        <v>130</v>
      </c>
      <c r="S39" s="624"/>
      <c r="T39" s="624"/>
      <c r="U39" s="624"/>
      <c r="V39" s="624"/>
      <c r="W39" s="624"/>
      <c r="X39" s="624"/>
      <c r="Y39" s="625"/>
      <c r="Z39" s="626" t="s">
        <v>130</v>
      </c>
      <c r="AA39" s="626"/>
      <c r="AB39" s="626"/>
      <c r="AC39" s="626"/>
      <c r="AD39" s="627" t="s">
        <v>130</v>
      </c>
      <c r="AE39" s="627"/>
      <c r="AF39" s="627"/>
      <c r="AG39" s="627"/>
      <c r="AH39" s="627"/>
      <c r="AI39" s="627"/>
      <c r="AJ39" s="627"/>
      <c r="AK39" s="627"/>
      <c r="AL39" s="628" t="s">
        <v>130</v>
      </c>
      <c r="AM39" s="629"/>
      <c r="AN39" s="629"/>
      <c r="AO39" s="630"/>
      <c r="AQ39" s="689" t="s">
        <v>348</v>
      </c>
      <c r="AR39" s="690"/>
      <c r="AS39" s="690"/>
      <c r="AT39" s="690"/>
      <c r="AU39" s="690"/>
      <c r="AV39" s="690"/>
      <c r="AW39" s="690"/>
      <c r="AX39" s="690"/>
      <c r="AY39" s="691"/>
      <c r="AZ39" s="623" t="s">
        <v>130</v>
      </c>
      <c r="BA39" s="624"/>
      <c r="BB39" s="624"/>
      <c r="BC39" s="624"/>
      <c r="BD39" s="654"/>
      <c r="BE39" s="654"/>
      <c r="BF39" s="680"/>
      <c r="BG39" s="620" t="s">
        <v>349</v>
      </c>
      <c r="BH39" s="621"/>
      <c r="BI39" s="621"/>
      <c r="BJ39" s="621"/>
      <c r="BK39" s="621"/>
      <c r="BL39" s="621"/>
      <c r="BM39" s="621"/>
      <c r="BN39" s="621"/>
      <c r="BO39" s="621"/>
      <c r="BP39" s="621"/>
      <c r="BQ39" s="621"/>
      <c r="BR39" s="621"/>
      <c r="BS39" s="621"/>
      <c r="BT39" s="621"/>
      <c r="BU39" s="622"/>
      <c r="BV39" s="623">
        <v>1638</v>
      </c>
      <c r="BW39" s="624"/>
      <c r="BX39" s="624"/>
      <c r="BY39" s="624"/>
      <c r="BZ39" s="624"/>
      <c r="CA39" s="624"/>
      <c r="CB39" s="633"/>
      <c r="CD39" s="620" t="s">
        <v>350</v>
      </c>
      <c r="CE39" s="621"/>
      <c r="CF39" s="621"/>
      <c r="CG39" s="621"/>
      <c r="CH39" s="621"/>
      <c r="CI39" s="621"/>
      <c r="CJ39" s="621"/>
      <c r="CK39" s="621"/>
      <c r="CL39" s="621"/>
      <c r="CM39" s="621"/>
      <c r="CN39" s="621"/>
      <c r="CO39" s="621"/>
      <c r="CP39" s="621"/>
      <c r="CQ39" s="622"/>
      <c r="CR39" s="623">
        <v>252937</v>
      </c>
      <c r="CS39" s="654"/>
      <c r="CT39" s="654"/>
      <c r="CU39" s="654"/>
      <c r="CV39" s="654"/>
      <c r="CW39" s="654"/>
      <c r="CX39" s="654"/>
      <c r="CY39" s="655"/>
      <c r="CZ39" s="628">
        <v>6.6</v>
      </c>
      <c r="DA39" s="656"/>
      <c r="DB39" s="656"/>
      <c r="DC39" s="658"/>
      <c r="DD39" s="632">
        <v>252581</v>
      </c>
      <c r="DE39" s="654"/>
      <c r="DF39" s="654"/>
      <c r="DG39" s="654"/>
      <c r="DH39" s="654"/>
      <c r="DI39" s="654"/>
      <c r="DJ39" s="654"/>
      <c r="DK39" s="655"/>
      <c r="DL39" s="632" t="s">
        <v>130</v>
      </c>
      <c r="DM39" s="654"/>
      <c r="DN39" s="654"/>
      <c r="DO39" s="654"/>
      <c r="DP39" s="654"/>
      <c r="DQ39" s="654"/>
      <c r="DR39" s="654"/>
      <c r="DS39" s="654"/>
      <c r="DT39" s="654"/>
      <c r="DU39" s="654"/>
      <c r="DV39" s="655"/>
      <c r="DW39" s="628" t="s">
        <v>130</v>
      </c>
      <c r="DX39" s="656"/>
      <c r="DY39" s="656"/>
      <c r="DZ39" s="656"/>
      <c r="EA39" s="656"/>
      <c r="EB39" s="656"/>
      <c r="EC39" s="657"/>
    </row>
    <row r="40" spans="2:133" ht="11.25" customHeight="1">
      <c r="B40" s="620" t="s">
        <v>351</v>
      </c>
      <c r="C40" s="621"/>
      <c r="D40" s="621"/>
      <c r="E40" s="621"/>
      <c r="F40" s="621"/>
      <c r="G40" s="621"/>
      <c r="H40" s="621"/>
      <c r="I40" s="621"/>
      <c r="J40" s="621"/>
      <c r="K40" s="621"/>
      <c r="L40" s="621"/>
      <c r="M40" s="621"/>
      <c r="N40" s="621"/>
      <c r="O40" s="621"/>
      <c r="P40" s="621"/>
      <c r="Q40" s="622"/>
      <c r="R40" s="623">
        <v>54069</v>
      </c>
      <c r="S40" s="624"/>
      <c r="T40" s="624"/>
      <c r="U40" s="624"/>
      <c r="V40" s="624"/>
      <c r="W40" s="624"/>
      <c r="X40" s="624"/>
      <c r="Y40" s="625"/>
      <c r="Z40" s="626">
        <v>1.3</v>
      </c>
      <c r="AA40" s="626"/>
      <c r="AB40" s="626"/>
      <c r="AC40" s="626"/>
      <c r="AD40" s="627" t="s">
        <v>130</v>
      </c>
      <c r="AE40" s="627"/>
      <c r="AF40" s="627"/>
      <c r="AG40" s="627"/>
      <c r="AH40" s="627"/>
      <c r="AI40" s="627"/>
      <c r="AJ40" s="627"/>
      <c r="AK40" s="627"/>
      <c r="AL40" s="628" t="s">
        <v>130</v>
      </c>
      <c r="AM40" s="629"/>
      <c r="AN40" s="629"/>
      <c r="AO40" s="630"/>
      <c r="AQ40" s="689" t="s">
        <v>352</v>
      </c>
      <c r="AR40" s="690"/>
      <c r="AS40" s="690"/>
      <c r="AT40" s="690"/>
      <c r="AU40" s="690"/>
      <c r="AV40" s="690"/>
      <c r="AW40" s="690"/>
      <c r="AX40" s="690"/>
      <c r="AY40" s="691"/>
      <c r="AZ40" s="623" t="s">
        <v>281</v>
      </c>
      <c r="BA40" s="624"/>
      <c r="BB40" s="624"/>
      <c r="BC40" s="624"/>
      <c r="BD40" s="654"/>
      <c r="BE40" s="654"/>
      <c r="BF40" s="680"/>
      <c r="BG40" s="669" t="s">
        <v>353</v>
      </c>
      <c r="BH40" s="670"/>
      <c r="BI40" s="670"/>
      <c r="BJ40" s="670"/>
      <c r="BK40" s="670"/>
      <c r="BL40" s="223"/>
      <c r="BM40" s="621" t="s">
        <v>354</v>
      </c>
      <c r="BN40" s="621"/>
      <c r="BO40" s="621"/>
      <c r="BP40" s="621"/>
      <c r="BQ40" s="621"/>
      <c r="BR40" s="621"/>
      <c r="BS40" s="621"/>
      <c r="BT40" s="621"/>
      <c r="BU40" s="622"/>
      <c r="BV40" s="623">
        <v>93</v>
      </c>
      <c r="BW40" s="624"/>
      <c r="BX40" s="624"/>
      <c r="BY40" s="624"/>
      <c r="BZ40" s="624"/>
      <c r="CA40" s="624"/>
      <c r="CB40" s="633"/>
      <c r="CD40" s="620" t="s">
        <v>355</v>
      </c>
      <c r="CE40" s="621"/>
      <c r="CF40" s="621"/>
      <c r="CG40" s="621"/>
      <c r="CH40" s="621"/>
      <c r="CI40" s="621"/>
      <c r="CJ40" s="621"/>
      <c r="CK40" s="621"/>
      <c r="CL40" s="621"/>
      <c r="CM40" s="621"/>
      <c r="CN40" s="621"/>
      <c r="CO40" s="621"/>
      <c r="CP40" s="621"/>
      <c r="CQ40" s="622"/>
      <c r="CR40" s="623">
        <v>3500</v>
      </c>
      <c r="CS40" s="624"/>
      <c r="CT40" s="624"/>
      <c r="CU40" s="624"/>
      <c r="CV40" s="624"/>
      <c r="CW40" s="624"/>
      <c r="CX40" s="624"/>
      <c r="CY40" s="625"/>
      <c r="CZ40" s="628">
        <v>0.1</v>
      </c>
      <c r="DA40" s="656"/>
      <c r="DB40" s="656"/>
      <c r="DC40" s="658"/>
      <c r="DD40" s="632" t="s">
        <v>130</v>
      </c>
      <c r="DE40" s="624"/>
      <c r="DF40" s="624"/>
      <c r="DG40" s="624"/>
      <c r="DH40" s="624"/>
      <c r="DI40" s="624"/>
      <c r="DJ40" s="624"/>
      <c r="DK40" s="625"/>
      <c r="DL40" s="632" t="s">
        <v>130</v>
      </c>
      <c r="DM40" s="624"/>
      <c r="DN40" s="624"/>
      <c r="DO40" s="624"/>
      <c r="DP40" s="624"/>
      <c r="DQ40" s="624"/>
      <c r="DR40" s="624"/>
      <c r="DS40" s="624"/>
      <c r="DT40" s="624"/>
      <c r="DU40" s="624"/>
      <c r="DV40" s="625"/>
      <c r="DW40" s="628" t="s">
        <v>149</v>
      </c>
      <c r="DX40" s="656"/>
      <c r="DY40" s="656"/>
      <c r="DZ40" s="656"/>
      <c r="EA40" s="656"/>
      <c r="EB40" s="656"/>
      <c r="EC40" s="657"/>
    </row>
    <row r="41" spans="2:133" ht="11.25" customHeight="1">
      <c r="B41" s="644" t="s">
        <v>356</v>
      </c>
      <c r="C41" s="645"/>
      <c r="D41" s="645"/>
      <c r="E41" s="645"/>
      <c r="F41" s="645"/>
      <c r="G41" s="645"/>
      <c r="H41" s="645"/>
      <c r="I41" s="645"/>
      <c r="J41" s="645"/>
      <c r="K41" s="645"/>
      <c r="L41" s="645"/>
      <c r="M41" s="645"/>
      <c r="N41" s="645"/>
      <c r="O41" s="645"/>
      <c r="P41" s="645"/>
      <c r="Q41" s="646"/>
      <c r="R41" s="698">
        <v>4058668</v>
      </c>
      <c r="S41" s="699"/>
      <c r="T41" s="699"/>
      <c r="U41" s="699"/>
      <c r="V41" s="699"/>
      <c r="W41" s="699"/>
      <c r="X41" s="699"/>
      <c r="Y41" s="700"/>
      <c r="Z41" s="701">
        <v>100</v>
      </c>
      <c r="AA41" s="701"/>
      <c r="AB41" s="701"/>
      <c r="AC41" s="701"/>
      <c r="AD41" s="702">
        <v>2458483</v>
      </c>
      <c r="AE41" s="702"/>
      <c r="AF41" s="702"/>
      <c r="AG41" s="702"/>
      <c r="AH41" s="702"/>
      <c r="AI41" s="702"/>
      <c r="AJ41" s="702"/>
      <c r="AK41" s="702"/>
      <c r="AL41" s="703">
        <v>100</v>
      </c>
      <c r="AM41" s="683"/>
      <c r="AN41" s="683"/>
      <c r="AO41" s="704"/>
      <c r="AQ41" s="689" t="s">
        <v>357</v>
      </c>
      <c r="AR41" s="690"/>
      <c r="AS41" s="690"/>
      <c r="AT41" s="690"/>
      <c r="AU41" s="690"/>
      <c r="AV41" s="690"/>
      <c r="AW41" s="690"/>
      <c r="AX41" s="690"/>
      <c r="AY41" s="691"/>
      <c r="AZ41" s="623">
        <v>60010</v>
      </c>
      <c r="BA41" s="624"/>
      <c r="BB41" s="624"/>
      <c r="BC41" s="624"/>
      <c r="BD41" s="654"/>
      <c r="BE41" s="654"/>
      <c r="BF41" s="680"/>
      <c r="BG41" s="669"/>
      <c r="BH41" s="670"/>
      <c r="BI41" s="670"/>
      <c r="BJ41" s="670"/>
      <c r="BK41" s="670"/>
      <c r="BL41" s="223"/>
      <c r="BM41" s="621" t="s">
        <v>358</v>
      </c>
      <c r="BN41" s="621"/>
      <c r="BO41" s="621"/>
      <c r="BP41" s="621"/>
      <c r="BQ41" s="621"/>
      <c r="BR41" s="621"/>
      <c r="BS41" s="621"/>
      <c r="BT41" s="621"/>
      <c r="BU41" s="622"/>
      <c r="BV41" s="623" t="s">
        <v>252</v>
      </c>
      <c r="BW41" s="624"/>
      <c r="BX41" s="624"/>
      <c r="BY41" s="624"/>
      <c r="BZ41" s="624"/>
      <c r="CA41" s="624"/>
      <c r="CB41" s="633"/>
      <c r="CD41" s="620" t="s">
        <v>359</v>
      </c>
      <c r="CE41" s="621"/>
      <c r="CF41" s="621"/>
      <c r="CG41" s="621"/>
      <c r="CH41" s="621"/>
      <c r="CI41" s="621"/>
      <c r="CJ41" s="621"/>
      <c r="CK41" s="621"/>
      <c r="CL41" s="621"/>
      <c r="CM41" s="621"/>
      <c r="CN41" s="621"/>
      <c r="CO41" s="621"/>
      <c r="CP41" s="621"/>
      <c r="CQ41" s="622"/>
      <c r="CR41" s="623" t="s">
        <v>252</v>
      </c>
      <c r="CS41" s="654"/>
      <c r="CT41" s="654"/>
      <c r="CU41" s="654"/>
      <c r="CV41" s="654"/>
      <c r="CW41" s="654"/>
      <c r="CX41" s="654"/>
      <c r="CY41" s="655"/>
      <c r="CZ41" s="628" t="s">
        <v>252</v>
      </c>
      <c r="DA41" s="656"/>
      <c r="DB41" s="656"/>
      <c r="DC41" s="658"/>
      <c r="DD41" s="632" t="s">
        <v>252</v>
      </c>
      <c r="DE41" s="654"/>
      <c r="DF41" s="654"/>
      <c r="DG41" s="654"/>
      <c r="DH41" s="654"/>
      <c r="DI41" s="654"/>
      <c r="DJ41" s="654"/>
      <c r="DK41" s="655"/>
      <c r="DL41" s="692"/>
      <c r="DM41" s="693"/>
      <c r="DN41" s="693"/>
      <c r="DO41" s="693"/>
      <c r="DP41" s="693"/>
      <c r="DQ41" s="693"/>
      <c r="DR41" s="693"/>
      <c r="DS41" s="693"/>
      <c r="DT41" s="693"/>
      <c r="DU41" s="693"/>
      <c r="DV41" s="694"/>
      <c r="DW41" s="695"/>
      <c r="DX41" s="696"/>
      <c r="DY41" s="696"/>
      <c r="DZ41" s="696"/>
      <c r="EA41" s="696"/>
      <c r="EB41" s="696"/>
      <c r="EC41" s="697"/>
    </row>
    <row r="42" spans="2:133" ht="11.25" customHeight="1">
      <c r="AQ42" s="705" t="s">
        <v>360</v>
      </c>
      <c r="AR42" s="706"/>
      <c r="AS42" s="706"/>
      <c r="AT42" s="706"/>
      <c r="AU42" s="706"/>
      <c r="AV42" s="706"/>
      <c r="AW42" s="706"/>
      <c r="AX42" s="706"/>
      <c r="AY42" s="707"/>
      <c r="AZ42" s="698">
        <v>211067</v>
      </c>
      <c r="BA42" s="699"/>
      <c r="BB42" s="699"/>
      <c r="BC42" s="699"/>
      <c r="BD42" s="682"/>
      <c r="BE42" s="682"/>
      <c r="BF42" s="684"/>
      <c r="BG42" s="671"/>
      <c r="BH42" s="672"/>
      <c r="BI42" s="672"/>
      <c r="BJ42" s="672"/>
      <c r="BK42" s="672"/>
      <c r="BL42" s="224"/>
      <c r="BM42" s="645" t="s">
        <v>361</v>
      </c>
      <c r="BN42" s="645"/>
      <c r="BO42" s="645"/>
      <c r="BP42" s="645"/>
      <c r="BQ42" s="645"/>
      <c r="BR42" s="645"/>
      <c r="BS42" s="645"/>
      <c r="BT42" s="645"/>
      <c r="BU42" s="646"/>
      <c r="BV42" s="698">
        <v>390</v>
      </c>
      <c r="BW42" s="699"/>
      <c r="BX42" s="699"/>
      <c r="BY42" s="699"/>
      <c r="BZ42" s="699"/>
      <c r="CA42" s="699"/>
      <c r="CB42" s="708"/>
      <c r="CD42" s="620" t="s">
        <v>362</v>
      </c>
      <c r="CE42" s="621"/>
      <c r="CF42" s="621"/>
      <c r="CG42" s="621"/>
      <c r="CH42" s="621"/>
      <c r="CI42" s="621"/>
      <c r="CJ42" s="621"/>
      <c r="CK42" s="621"/>
      <c r="CL42" s="621"/>
      <c r="CM42" s="621"/>
      <c r="CN42" s="621"/>
      <c r="CO42" s="621"/>
      <c r="CP42" s="621"/>
      <c r="CQ42" s="622"/>
      <c r="CR42" s="623">
        <v>434868</v>
      </c>
      <c r="CS42" s="654"/>
      <c r="CT42" s="654"/>
      <c r="CU42" s="654"/>
      <c r="CV42" s="654"/>
      <c r="CW42" s="654"/>
      <c r="CX42" s="654"/>
      <c r="CY42" s="655"/>
      <c r="CZ42" s="628">
        <v>11.4</v>
      </c>
      <c r="DA42" s="656"/>
      <c r="DB42" s="656"/>
      <c r="DC42" s="658"/>
      <c r="DD42" s="632">
        <v>102676</v>
      </c>
      <c r="DE42" s="654"/>
      <c r="DF42" s="654"/>
      <c r="DG42" s="654"/>
      <c r="DH42" s="654"/>
      <c r="DI42" s="654"/>
      <c r="DJ42" s="654"/>
      <c r="DK42" s="655"/>
      <c r="DL42" s="692"/>
      <c r="DM42" s="693"/>
      <c r="DN42" s="693"/>
      <c r="DO42" s="693"/>
      <c r="DP42" s="693"/>
      <c r="DQ42" s="693"/>
      <c r="DR42" s="693"/>
      <c r="DS42" s="693"/>
      <c r="DT42" s="693"/>
      <c r="DU42" s="693"/>
      <c r="DV42" s="694"/>
      <c r="DW42" s="695"/>
      <c r="DX42" s="696"/>
      <c r="DY42" s="696"/>
      <c r="DZ42" s="696"/>
      <c r="EA42" s="696"/>
      <c r="EB42" s="696"/>
      <c r="EC42" s="697"/>
    </row>
    <row r="43" spans="2:133" ht="11.25" customHeight="1">
      <c r="B43" s="214" t="s">
        <v>363</v>
      </c>
      <c r="CD43" s="620" t="s">
        <v>364</v>
      </c>
      <c r="CE43" s="621"/>
      <c r="CF43" s="621"/>
      <c r="CG43" s="621"/>
      <c r="CH43" s="621"/>
      <c r="CI43" s="621"/>
      <c r="CJ43" s="621"/>
      <c r="CK43" s="621"/>
      <c r="CL43" s="621"/>
      <c r="CM43" s="621"/>
      <c r="CN43" s="621"/>
      <c r="CO43" s="621"/>
      <c r="CP43" s="621"/>
      <c r="CQ43" s="622"/>
      <c r="CR43" s="623">
        <v>10214</v>
      </c>
      <c r="CS43" s="654"/>
      <c r="CT43" s="654"/>
      <c r="CU43" s="654"/>
      <c r="CV43" s="654"/>
      <c r="CW43" s="654"/>
      <c r="CX43" s="654"/>
      <c r="CY43" s="655"/>
      <c r="CZ43" s="628">
        <v>0.3</v>
      </c>
      <c r="DA43" s="656"/>
      <c r="DB43" s="656"/>
      <c r="DC43" s="658"/>
      <c r="DD43" s="632">
        <v>10214</v>
      </c>
      <c r="DE43" s="654"/>
      <c r="DF43" s="654"/>
      <c r="DG43" s="654"/>
      <c r="DH43" s="654"/>
      <c r="DI43" s="654"/>
      <c r="DJ43" s="654"/>
      <c r="DK43" s="655"/>
      <c r="DL43" s="692"/>
      <c r="DM43" s="693"/>
      <c r="DN43" s="693"/>
      <c r="DO43" s="693"/>
      <c r="DP43" s="693"/>
      <c r="DQ43" s="693"/>
      <c r="DR43" s="693"/>
      <c r="DS43" s="693"/>
      <c r="DT43" s="693"/>
      <c r="DU43" s="693"/>
      <c r="DV43" s="694"/>
      <c r="DW43" s="695"/>
      <c r="DX43" s="696"/>
      <c r="DY43" s="696"/>
      <c r="DZ43" s="696"/>
      <c r="EA43" s="696"/>
      <c r="EB43" s="696"/>
      <c r="EC43" s="697"/>
    </row>
    <row r="44" spans="2:133" ht="11.25" customHeight="1">
      <c r="B44" s="709" t="s">
        <v>365</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313</v>
      </c>
      <c r="CE44" s="662"/>
      <c r="CF44" s="620" t="s">
        <v>366</v>
      </c>
      <c r="CG44" s="621"/>
      <c r="CH44" s="621"/>
      <c r="CI44" s="621"/>
      <c r="CJ44" s="621"/>
      <c r="CK44" s="621"/>
      <c r="CL44" s="621"/>
      <c r="CM44" s="621"/>
      <c r="CN44" s="621"/>
      <c r="CO44" s="621"/>
      <c r="CP44" s="621"/>
      <c r="CQ44" s="622"/>
      <c r="CR44" s="623">
        <v>434868</v>
      </c>
      <c r="CS44" s="624"/>
      <c r="CT44" s="624"/>
      <c r="CU44" s="624"/>
      <c r="CV44" s="624"/>
      <c r="CW44" s="624"/>
      <c r="CX44" s="624"/>
      <c r="CY44" s="625"/>
      <c r="CZ44" s="628">
        <v>11.4</v>
      </c>
      <c r="DA44" s="629"/>
      <c r="DB44" s="629"/>
      <c r="DC44" s="635"/>
      <c r="DD44" s="632">
        <v>102676</v>
      </c>
      <c r="DE44" s="624"/>
      <c r="DF44" s="624"/>
      <c r="DG44" s="624"/>
      <c r="DH44" s="624"/>
      <c r="DI44" s="624"/>
      <c r="DJ44" s="624"/>
      <c r="DK44" s="625"/>
      <c r="DL44" s="692"/>
      <c r="DM44" s="693"/>
      <c r="DN44" s="693"/>
      <c r="DO44" s="693"/>
      <c r="DP44" s="693"/>
      <c r="DQ44" s="693"/>
      <c r="DR44" s="693"/>
      <c r="DS44" s="693"/>
      <c r="DT44" s="693"/>
      <c r="DU44" s="693"/>
      <c r="DV44" s="694"/>
      <c r="DW44" s="695"/>
      <c r="DX44" s="696"/>
      <c r="DY44" s="696"/>
      <c r="DZ44" s="696"/>
      <c r="EA44" s="696"/>
      <c r="EB44" s="696"/>
      <c r="EC44" s="697"/>
    </row>
    <row r="45" spans="2:133" ht="11.25" customHeight="1">
      <c r="B45" s="709" t="s">
        <v>367</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368</v>
      </c>
      <c r="CG45" s="621"/>
      <c r="CH45" s="621"/>
      <c r="CI45" s="621"/>
      <c r="CJ45" s="621"/>
      <c r="CK45" s="621"/>
      <c r="CL45" s="621"/>
      <c r="CM45" s="621"/>
      <c r="CN45" s="621"/>
      <c r="CO45" s="621"/>
      <c r="CP45" s="621"/>
      <c r="CQ45" s="622"/>
      <c r="CR45" s="623">
        <v>325909</v>
      </c>
      <c r="CS45" s="654"/>
      <c r="CT45" s="654"/>
      <c r="CU45" s="654"/>
      <c r="CV45" s="654"/>
      <c r="CW45" s="654"/>
      <c r="CX45" s="654"/>
      <c r="CY45" s="655"/>
      <c r="CZ45" s="628">
        <v>8.5</v>
      </c>
      <c r="DA45" s="656"/>
      <c r="DB45" s="656"/>
      <c r="DC45" s="658"/>
      <c r="DD45" s="632">
        <v>21651</v>
      </c>
      <c r="DE45" s="654"/>
      <c r="DF45" s="654"/>
      <c r="DG45" s="654"/>
      <c r="DH45" s="654"/>
      <c r="DI45" s="654"/>
      <c r="DJ45" s="654"/>
      <c r="DK45" s="655"/>
      <c r="DL45" s="692"/>
      <c r="DM45" s="693"/>
      <c r="DN45" s="693"/>
      <c r="DO45" s="693"/>
      <c r="DP45" s="693"/>
      <c r="DQ45" s="693"/>
      <c r="DR45" s="693"/>
      <c r="DS45" s="693"/>
      <c r="DT45" s="693"/>
      <c r="DU45" s="693"/>
      <c r="DV45" s="694"/>
      <c r="DW45" s="695"/>
      <c r="DX45" s="696"/>
      <c r="DY45" s="696"/>
      <c r="DZ45" s="696"/>
      <c r="EA45" s="696"/>
      <c r="EB45" s="696"/>
      <c r="EC45" s="697"/>
    </row>
    <row r="46" spans="2:133" ht="11.25" customHeight="1">
      <c r="B46" s="225"/>
      <c r="CD46" s="663"/>
      <c r="CE46" s="664"/>
      <c r="CF46" s="620" t="s">
        <v>369</v>
      </c>
      <c r="CG46" s="621"/>
      <c r="CH46" s="621"/>
      <c r="CI46" s="621"/>
      <c r="CJ46" s="621"/>
      <c r="CK46" s="621"/>
      <c r="CL46" s="621"/>
      <c r="CM46" s="621"/>
      <c r="CN46" s="621"/>
      <c r="CO46" s="621"/>
      <c r="CP46" s="621"/>
      <c r="CQ46" s="622"/>
      <c r="CR46" s="623">
        <v>89941</v>
      </c>
      <c r="CS46" s="624"/>
      <c r="CT46" s="624"/>
      <c r="CU46" s="624"/>
      <c r="CV46" s="624"/>
      <c r="CW46" s="624"/>
      <c r="CX46" s="624"/>
      <c r="CY46" s="625"/>
      <c r="CZ46" s="628">
        <v>2.4</v>
      </c>
      <c r="DA46" s="629"/>
      <c r="DB46" s="629"/>
      <c r="DC46" s="635"/>
      <c r="DD46" s="632">
        <v>65060</v>
      </c>
      <c r="DE46" s="624"/>
      <c r="DF46" s="624"/>
      <c r="DG46" s="624"/>
      <c r="DH46" s="624"/>
      <c r="DI46" s="624"/>
      <c r="DJ46" s="624"/>
      <c r="DK46" s="625"/>
      <c r="DL46" s="692"/>
      <c r="DM46" s="693"/>
      <c r="DN46" s="693"/>
      <c r="DO46" s="693"/>
      <c r="DP46" s="693"/>
      <c r="DQ46" s="693"/>
      <c r="DR46" s="693"/>
      <c r="DS46" s="693"/>
      <c r="DT46" s="693"/>
      <c r="DU46" s="693"/>
      <c r="DV46" s="694"/>
      <c r="DW46" s="695"/>
      <c r="DX46" s="696"/>
      <c r="DY46" s="696"/>
      <c r="DZ46" s="696"/>
      <c r="EA46" s="696"/>
      <c r="EB46" s="696"/>
      <c r="EC46" s="697"/>
    </row>
    <row r="47" spans="2:133" ht="11.25" customHeight="1">
      <c r="B47" s="225"/>
      <c r="CD47" s="663"/>
      <c r="CE47" s="664"/>
      <c r="CF47" s="620" t="s">
        <v>370</v>
      </c>
      <c r="CG47" s="621"/>
      <c r="CH47" s="621"/>
      <c r="CI47" s="621"/>
      <c r="CJ47" s="621"/>
      <c r="CK47" s="621"/>
      <c r="CL47" s="621"/>
      <c r="CM47" s="621"/>
      <c r="CN47" s="621"/>
      <c r="CO47" s="621"/>
      <c r="CP47" s="621"/>
      <c r="CQ47" s="622"/>
      <c r="CR47" s="623" t="s">
        <v>252</v>
      </c>
      <c r="CS47" s="654"/>
      <c r="CT47" s="654"/>
      <c r="CU47" s="654"/>
      <c r="CV47" s="654"/>
      <c r="CW47" s="654"/>
      <c r="CX47" s="654"/>
      <c r="CY47" s="655"/>
      <c r="CZ47" s="628" t="s">
        <v>252</v>
      </c>
      <c r="DA47" s="656"/>
      <c r="DB47" s="656"/>
      <c r="DC47" s="658"/>
      <c r="DD47" s="632" t="s">
        <v>130</v>
      </c>
      <c r="DE47" s="654"/>
      <c r="DF47" s="654"/>
      <c r="DG47" s="654"/>
      <c r="DH47" s="654"/>
      <c r="DI47" s="654"/>
      <c r="DJ47" s="654"/>
      <c r="DK47" s="655"/>
      <c r="DL47" s="692"/>
      <c r="DM47" s="693"/>
      <c r="DN47" s="693"/>
      <c r="DO47" s="693"/>
      <c r="DP47" s="693"/>
      <c r="DQ47" s="693"/>
      <c r="DR47" s="693"/>
      <c r="DS47" s="693"/>
      <c r="DT47" s="693"/>
      <c r="DU47" s="693"/>
      <c r="DV47" s="694"/>
      <c r="DW47" s="695"/>
      <c r="DX47" s="696"/>
      <c r="DY47" s="696"/>
      <c r="DZ47" s="696"/>
      <c r="EA47" s="696"/>
      <c r="EB47" s="696"/>
      <c r="EC47" s="697"/>
    </row>
    <row r="48" spans="2:133">
      <c r="B48" s="225"/>
      <c r="CD48" s="665"/>
      <c r="CE48" s="666"/>
      <c r="CF48" s="620" t="s">
        <v>371</v>
      </c>
      <c r="CG48" s="621"/>
      <c r="CH48" s="621"/>
      <c r="CI48" s="621"/>
      <c r="CJ48" s="621"/>
      <c r="CK48" s="621"/>
      <c r="CL48" s="621"/>
      <c r="CM48" s="621"/>
      <c r="CN48" s="621"/>
      <c r="CO48" s="621"/>
      <c r="CP48" s="621"/>
      <c r="CQ48" s="622"/>
      <c r="CR48" s="623" t="s">
        <v>252</v>
      </c>
      <c r="CS48" s="624"/>
      <c r="CT48" s="624"/>
      <c r="CU48" s="624"/>
      <c r="CV48" s="624"/>
      <c r="CW48" s="624"/>
      <c r="CX48" s="624"/>
      <c r="CY48" s="625"/>
      <c r="CZ48" s="628" t="s">
        <v>252</v>
      </c>
      <c r="DA48" s="629"/>
      <c r="DB48" s="629"/>
      <c r="DC48" s="635"/>
      <c r="DD48" s="632" t="s">
        <v>252</v>
      </c>
      <c r="DE48" s="624"/>
      <c r="DF48" s="624"/>
      <c r="DG48" s="624"/>
      <c r="DH48" s="624"/>
      <c r="DI48" s="624"/>
      <c r="DJ48" s="624"/>
      <c r="DK48" s="625"/>
      <c r="DL48" s="692"/>
      <c r="DM48" s="693"/>
      <c r="DN48" s="693"/>
      <c r="DO48" s="693"/>
      <c r="DP48" s="693"/>
      <c r="DQ48" s="693"/>
      <c r="DR48" s="693"/>
      <c r="DS48" s="693"/>
      <c r="DT48" s="693"/>
      <c r="DU48" s="693"/>
      <c r="DV48" s="694"/>
      <c r="DW48" s="695"/>
      <c r="DX48" s="696"/>
      <c r="DY48" s="696"/>
      <c r="DZ48" s="696"/>
      <c r="EA48" s="696"/>
      <c r="EB48" s="696"/>
      <c r="EC48" s="697"/>
    </row>
    <row r="49" spans="2:133" ht="11.25" customHeight="1">
      <c r="B49" s="225"/>
      <c r="CD49" s="644" t="s">
        <v>372</v>
      </c>
      <c r="CE49" s="645"/>
      <c r="CF49" s="645"/>
      <c r="CG49" s="645"/>
      <c r="CH49" s="645"/>
      <c r="CI49" s="645"/>
      <c r="CJ49" s="645"/>
      <c r="CK49" s="645"/>
      <c r="CL49" s="645"/>
      <c r="CM49" s="645"/>
      <c r="CN49" s="645"/>
      <c r="CO49" s="645"/>
      <c r="CP49" s="645"/>
      <c r="CQ49" s="646"/>
      <c r="CR49" s="698">
        <v>3816711</v>
      </c>
      <c r="CS49" s="682"/>
      <c r="CT49" s="682"/>
      <c r="CU49" s="682"/>
      <c r="CV49" s="682"/>
      <c r="CW49" s="682"/>
      <c r="CX49" s="682"/>
      <c r="CY49" s="711"/>
      <c r="CZ49" s="703">
        <v>100</v>
      </c>
      <c r="DA49" s="712"/>
      <c r="DB49" s="712"/>
      <c r="DC49" s="713"/>
      <c r="DD49" s="714">
        <v>2594275</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to7wk0NrPFgxHfuGt1J0ZPBPhAYCqkFY34IGNW7z9Zyf8XQUZghSvXfNyBa9zIddkdCkxqZdB8KHi+BAGHHKeA==" saltValue="mTq66yAx0jiO1s8B6xlgnA==" spinCount="100000" sheet="1" objects="1" scenarios="1"/>
  <mergeCells count="603">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D42:DK42"/>
    <mergeCell ref="DL42:DV42"/>
    <mergeCell ref="DW42:EC42"/>
    <mergeCell ref="CD43:CQ43"/>
    <mergeCell ref="CR43:CY43"/>
    <mergeCell ref="CZ43:DC43"/>
    <mergeCell ref="DD43:DK43"/>
    <mergeCell ref="DL43:DV43"/>
    <mergeCell ref="DW43:EC43"/>
    <mergeCell ref="AQ42:AY42"/>
    <mergeCell ref="AZ42:BF42"/>
    <mergeCell ref="BM42:BU42"/>
    <mergeCell ref="BV42:CB42"/>
    <mergeCell ref="CD42:CQ42"/>
    <mergeCell ref="CR42:CY42"/>
    <mergeCell ref="CD41:CQ41"/>
    <mergeCell ref="CR41:CY41"/>
    <mergeCell ref="CZ41:DC41"/>
    <mergeCell ref="CZ42:DC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cols>
    <col min="1" max="130" width="2.75" style="231" customWidth="1"/>
    <col min="131" max="131" width="1.625" style="231" customWidth="1"/>
    <col min="132" max="16384" width="9" style="231" hidden="1"/>
  </cols>
  <sheetData>
    <row r="1" spans="1:131" ht="11.25" customHeight="1" thickBot="1">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c r="A2" s="735" t="s">
        <v>373</v>
      </c>
      <c r="B2" s="735"/>
      <c r="C2" s="735"/>
      <c r="D2" s="735"/>
      <c r="E2" s="735"/>
      <c r="F2" s="735"/>
      <c r="G2" s="735"/>
      <c r="H2" s="735"/>
      <c r="I2" s="735"/>
      <c r="J2" s="735"/>
      <c r="K2" s="735"/>
      <c r="L2" s="735"/>
      <c r="M2" s="735"/>
      <c r="N2" s="735"/>
      <c r="O2" s="735"/>
      <c r="P2" s="735"/>
      <c r="Q2" s="735"/>
      <c r="R2" s="735"/>
      <c r="S2" s="735"/>
      <c r="T2" s="735"/>
      <c r="U2" s="735"/>
      <c r="V2" s="735"/>
      <c r="W2" s="735"/>
      <c r="X2" s="735"/>
      <c r="Y2" s="735"/>
      <c r="Z2" s="735"/>
      <c r="AA2" s="735"/>
      <c r="AB2" s="735"/>
      <c r="AC2" s="735"/>
      <c r="AD2" s="735"/>
      <c r="AE2" s="735"/>
      <c r="AF2" s="735"/>
      <c r="AG2" s="735"/>
      <c r="AH2" s="735"/>
      <c r="AI2" s="735"/>
      <c r="AJ2" s="735"/>
      <c r="AK2" s="735"/>
      <c r="AL2" s="735"/>
      <c r="AM2" s="735"/>
      <c r="AN2" s="735"/>
      <c r="AO2" s="735"/>
      <c r="AP2" s="735"/>
      <c r="AQ2" s="735"/>
      <c r="AR2" s="735"/>
      <c r="AS2" s="735"/>
      <c r="AT2" s="735"/>
      <c r="AU2" s="735"/>
      <c r="AV2" s="735"/>
      <c r="AW2" s="735"/>
      <c r="AX2" s="735"/>
      <c r="AY2" s="735"/>
      <c r="AZ2" s="735"/>
      <c r="BA2" s="735"/>
      <c r="BB2" s="735"/>
      <c r="BC2" s="735"/>
      <c r="BD2" s="735"/>
      <c r="BE2" s="735"/>
      <c r="BF2" s="735"/>
      <c r="BG2" s="735"/>
      <c r="BH2" s="735"/>
      <c r="BI2" s="735"/>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36" t="s">
        <v>374</v>
      </c>
      <c r="DK2" s="737"/>
      <c r="DL2" s="737"/>
      <c r="DM2" s="737"/>
      <c r="DN2" s="737"/>
      <c r="DO2" s="738"/>
      <c r="DP2" s="228"/>
      <c r="DQ2" s="736" t="s">
        <v>375</v>
      </c>
      <c r="DR2" s="737"/>
      <c r="DS2" s="737"/>
      <c r="DT2" s="737"/>
      <c r="DU2" s="737"/>
      <c r="DV2" s="737"/>
      <c r="DW2" s="737"/>
      <c r="DX2" s="737"/>
      <c r="DY2" s="737"/>
      <c r="DZ2" s="738"/>
      <c r="EA2" s="230"/>
    </row>
    <row r="3" spans="1:131" ht="11.25" customHeight="1">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c r="A4" s="739" t="s">
        <v>376</v>
      </c>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39"/>
      <c r="AW4" s="739"/>
      <c r="AX4" s="739"/>
      <c r="AY4" s="739"/>
      <c r="AZ4" s="232"/>
      <c r="BA4" s="232"/>
      <c r="BB4" s="232"/>
      <c r="BC4" s="232"/>
      <c r="BD4" s="232"/>
      <c r="BE4" s="233"/>
      <c r="BF4" s="233"/>
      <c r="BG4" s="233"/>
      <c r="BH4" s="233"/>
      <c r="BI4" s="233"/>
      <c r="BJ4" s="233"/>
      <c r="BK4" s="233"/>
      <c r="BL4" s="233"/>
      <c r="BM4" s="233"/>
      <c r="BN4" s="233"/>
      <c r="BO4" s="233"/>
      <c r="BP4" s="233"/>
      <c r="BQ4" s="740" t="s">
        <v>377</v>
      </c>
      <c r="BR4" s="740"/>
      <c r="BS4" s="740"/>
      <c r="BT4" s="740"/>
      <c r="BU4" s="740"/>
      <c r="BV4" s="740"/>
      <c r="BW4" s="740"/>
      <c r="BX4" s="740"/>
      <c r="BY4" s="740"/>
      <c r="BZ4" s="740"/>
      <c r="CA4" s="740"/>
      <c r="CB4" s="740"/>
      <c r="CC4" s="740"/>
      <c r="CD4" s="740"/>
      <c r="CE4" s="740"/>
      <c r="CF4" s="740"/>
      <c r="CG4" s="740"/>
      <c r="CH4" s="740"/>
      <c r="CI4" s="740"/>
      <c r="CJ4" s="740"/>
      <c r="CK4" s="740"/>
      <c r="CL4" s="740"/>
      <c r="CM4" s="740"/>
      <c r="CN4" s="740"/>
      <c r="CO4" s="740"/>
      <c r="CP4" s="740"/>
      <c r="CQ4" s="740"/>
      <c r="CR4" s="740"/>
      <c r="CS4" s="740"/>
      <c r="CT4" s="740"/>
      <c r="CU4" s="740"/>
      <c r="CV4" s="740"/>
      <c r="CW4" s="740"/>
      <c r="CX4" s="740"/>
      <c r="CY4" s="740"/>
      <c r="CZ4" s="740"/>
      <c r="DA4" s="740"/>
      <c r="DB4" s="740"/>
      <c r="DC4" s="740"/>
      <c r="DD4" s="740"/>
      <c r="DE4" s="740"/>
      <c r="DF4" s="740"/>
      <c r="DG4" s="740"/>
      <c r="DH4" s="740"/>
      <c r="DI4" s="740"/>
      <c r="DJ4" s="740"/>
      <c r="DK4" s="740"/>
      <c r="DL4" s="740"/>
      <c r="DM4" s="740"/>
      <c r="DN4" s="740"/>
      <c r="DO4" s="740"/>
      <c r="DP4" s="740"/>
      <c r="DQ4" s="740"/>
      <c r="DR4" s="740"/>
      <c r="DS4" s="740"/>
      <c r="DT4" s="740"/>
      <c r="DU4" s="740"/>
      <c r="DV4" s="740"/>
      <c r="DW4" s="740"/>
      <c r="DX4" s="740"/>
      <c r="DY4" s="740"/>
      <c r="DZ4" s="740"/>
      <c r="EA4" s="234"/>
    </row>
    <row r="5" spans="1:131" s="235" customFormat="1" ht="26.25" customHeight="1">
      <c r="A5" s="729" t="s">
        <v>378</v>
      </c>
      <c r="B5" s="730"/>
      <c r="C5" s="730"/>
      <c r="D5" s="730"/>
      <c r="E5" s="730"/>
      <c r="F5" s="730"/>
      <c r="G5" s="730"/>
      <c r="H5" s="730"/>
      <c r="I5" s="730"/>
      <c r="J5" s="730"/>
      <c r="K5" s="730"/>
      <c r="L5" s="730"/>
      <c r="M5" s="730"/>
      <c r="N5" s="730"/>
      <c r="O5" s="730"/>
      <c r="P5" s="731"/>
      <c r="Q5" s="725" t="s">
        <v>379</v>
      </c>
      <c r="R5" s="721"/>
      <c r="S5" s="721"/>
      <c r="T5" s="721"/>
      <c r="U5" s="722"/>
      <c r="V5" s="725" t="s">
        <v>380</v>
      </c>
      <c r="W5" s="721"/>
      <c r="X5" s="721"/>
      <c r="Y5" s="721"/>
      <c r="Z5" s="722"/>
      <c r="AA5" s="725" t="s">
        <v>381</v>
      </c>
      <c r="AB5" s="721"/>
      <c r="AC5" s="721"/>
      <c r="AD5" s="721"/>
      <c r="AE5" s="721"/>
      <c r="AF5" s="741" t="s">
        <v>382</v>
      </c>
      <c r="AG5" s="721"/>
      <c r="AH5" s="721"/>
      <c r="AI5" s="721"/>
      <c r="AJ5" s="727"/>
      <c r="AK5" s="721" t="s">
        <v>383</v>
      </c>
      <c r="AL5" s="721"/>
      <c r="AM5" s="721"/>
      <c r="AN5" s="721"/>
      <c r="AO5" s="722"/>
      <c r="AP5" s="725" t="s">
        <v>384</v>
      </c>
      <c r="AQ5" s="721"/>
      <c r="AR5" s="721"/>
      <c r="AS5" s="721"/>
      <c r="AT5" s="722"/>
      <c r="AU5" s="725" t="s">
        <v>385</v>
      </c>
      <c r="AV5" s="721"/>
      <c r="AW5" s="721"/>
      <c r="AX5" s="721"/>
      <c r="AY5" s="727"/>
      <c r="AZ5" s="232"/>
      <c r="BA5" s="232"/>
      <c r="BB5" s="232"/>
      <c r="BC5" s="232"/>
      <c r="BD5" s="232"/>
      <c r="BE5" s="233"/>
      <c r="BF5" s="233"/>
      <c r="BG5" s="233"/>
      <c r="BH5" s="233"/>
      <c r="BI5" s="233"/>
      <c r="BJ5" s="233"/>
      <c r="BK5" s="233"/>
      <c r="BL5" s="233"/>
      <c r="BM5" s="233"/>
      <c r="BN5" s="233"/>
      <c r="BO5" s="233"/>
      <c r="BP5" s="233"/>
      <c r="BQ5" s="729" t="s">
        <v>386</v>
      </c>
      <c r="BR5" s="730"/>
      <c r="BS5" s="730"/>
      <c r="BT5" s="730"/>
      <c r="BU5" s="730"/>
      <c r="BV5" s="730"/>
      <c r="BW5" s="730"/>
      <c r="BX5" s="730"/>
      <c r="BY5" s="730"/>
      <c r="BZ5" s="730"/>
      <c r="CA5" s="730"/>
      <c r="CB5" s="730"/>
      <c r="CC5" s="730"/>
      <c r="CD5" s="730"/>
      <c r="CE5" s="730"/>
      <c r="CF5" s="730"/>
      <c r="CG5" s="731"/>
      <c r="CH5" s="725" t="s">
        <v>387</v>
      </c>
      <c r="CI5" s="721"/>
      <c r="CJ5" s="721"/>
      <c r="CK5" s="721"/>
      <c r="CL5" s="722"/>
      <c r="CM5" s="725" t="s">
        <v>388</v>
      </c>
      <c r="CN5" s="721"/>
      <c r="CO5" s="721"/>
      <c r="CP5" s="721"/>
      <c r="CQ5" s="722"/>
      <c r="CR5" s="725" t="s">
        <v>389</v>
      </c>
      <c r="CS5" s="721"/>
      <c r="CT5" s="721"/>
      <c r="CU5" s="721"/>
      <c r="CV5" s="722"/>
      <c r="CW5" s="725" t="s">
        <v>390</v>
      </c>
      <c r="CX5" s="721"/>
      <c r="CY5" s="721"/>
      <c r="CZ5" s="721"/>
      <c r="DA5" s="722"/>
      <c r="DB5" s="725" t="s">
        <v>391</v>
      </c>
      <c r="DC5" s="721"/>
      <c r="DD5" s="721"/>
      <c r="DE5" s="721"/>
      <c r="DF5" s="722"/>
      <c r="DG5" s="774" t="s">
        <v>392</v>
      </c>
      <c r="DH5" s="775"/>
      <c r="DI5" s="775"/>
      <c r="DJ5" s="775"/>
      <c r="DK5" s="776"/>
      <c r="DL5" s="774" t="s">
        <v>393</v>
      </c>
      <c r="DM5" s="775"/>
      <c r="DN5" s="775"/>
      <c r="DO5" s="775"/>
      <c r="DP5" s="776"/>
      <c r="DQ5" s="725" t="s">
        <v>394</v>
      </c>
      <c r="DR5" s="721"/>
      <c r="DS5" s="721"/>
      <c r="DT5" s="721"/>
      <c r="DU5" s="722"/>
      <c r="DV5" s="725" t="s">
        <v>385</v>
      </c>
      <c r="DW5" s="721"/>
      <c r="DX5" s="721"/>
      <c r="DY5" s="721"/>
      <c r="DZ5" s="727"/>
      <c r="EA5" s="234"/>
    </row>
    <row r="6" spans="1:131" s="235" customFormat="1" ht="26.25" customHeight="1" thickBot="1">
      <c r="A6" s="732"/>
      <c r="B6" s="733"/>
      <c r="C6" s="733"/>
      <c r="D6" s="733"/>
      <c r="E6" s="733"/>
      <c r="F6" s="733"/>
      <c r="G6" s="733"/>
      <c r="H6" s="733"/>
      <c r="I6" s="733"/>
      <c r="J6" s="733"/>
      <c r="K6" s="733"/>
      <c r="L6" s="733"/>
      <c r="M6" s="733"/>
      <c r="N6" s="733"/>
      <c r="O6" s="733"/>
      <c r="P6" s="734"/>
      <c r="Q6" s="726"/>
      <c r="R6" s="723"/>
      <c r="S6" s="723"/>
      <c r="T6" s="723"/>
      <c r="U6" s="724"/>
      <c r="V6" s="726"/>
      <c r="W6" s="723"/>
      <c r="X6" s="723"/>
      <c r="Y6" s="723"/>
      <c r="Z6" s="724"/>
      <c r="AA6" s="726"/>
      <c r="AB6" s="723"/>
      <c r="AC6" s="723"/>
      <c r="AD6" s="723"/>
      <c r="AE6" s="723"/>
      <c r="AF6" s="742"/>
      <c r="AG6" s="723"/>
      <c r="AH6" s="723"/>
      <c r="AI6" s="723"/>
      <c r="AJ6" s="728"/>
      <c r="AK6" s="723"/>
      <c r="AL6" s="723"/>
      <c r="AM6" s="723"/>
      <c r="AN6" s="723"/>
      <c r="AO6" s="724"/>
      <c r="AP6" s="726"/>
      <c r="AQ6" s="723"/>
      <c r="AR6" s="723"/>
      <c r="AS6" s="723"/>
      <c r="AT6" s="724"/>
      <c r="AU6" s="726"/>
      <c r="AV6" s="723"/>
      <c r="AW6" s="723"/>
      <c r="AX6" s="723"/>
      <c r="AY6" s="728"/>
      <c r="AZ6" s="232"/>
      <c r="BA6" s="232"/>
      <c r="BB6" s="232"/>
      <c r="BC6" s="232"/>
      <c r="BD6" s="232"/>
      <c r="BE6" s="233"/>
      <c r="BF6" s="233"/>
      <c r="BG6" s="233"/>
      <c r="BH6" s="233"/>
      <c r="BI6" s="233"/>
      <c r="BJ6" s="233"/>
      <c r="BK6" s="233"/>
      <c r="BL6" s="233"/>
      <c r="BM6" s="233"/>
      <c r="BN6" s="233"/>
      <c r="BO6" s="233"/>
      <c r="BP6" s="233"/>
      <c r="BQ6" s="732"/>
      <c r="BR6" s="733"/>
      <c r="BS6" s="733"/>
      <c r="BT6" s="733"/>
      <c r="BU6" s="733"/>
      <c r="BV6" s="733"/>
      <c r="BW6" s="733"/>
      <c r="BX6" s="733"/>
      <c r="BY6" s="733"/>
      <c r="BZ6" s="733"/>
      <c r="CA6" s="733"/>
      <c r="CB6" s="733"/>
      <c r="CC6" s="733"/>
      <c r="CD6" s="733"/>
      <c r="CE6" s="733"/>
      <c r="CF6" s="733"/>
      <c r="CG6" s="734"/>
      <c r="CH6" s="726"/>
      <c r="CI6" s="723"/>
      <c r="CJ6" s="723"/>
      <c r="CK6" s="723"/>
      <c r="CL6" s="724"/>
      <c r="CM6" s="726"/>
      <c r="CN6" s="723"/>
      <c r="CO6" s="723"/>
      <c r="CP6" s="723"/>
      <c r="CQ6" s="724"/>
      <c r="CR6" s="726"/>
      <c r="CS6" s="723"/>
      <c r="CT6" s="723"/>
      <c r="CU6" s="723"/>
      <c r="CV6" s="724"/>
      <c r="CW6" s="726"/>
      <c r="CX6" s="723"/>
      <c r="CY6" s="723"/>
      <c r="CZ6" s="723"/>
      <c r="DA6" s="724"/>
      <c r="DB6" s="726"/>
      <c r="DC6" s="723"/>
      <c r="DD6" s="723"/>
      <c r="DE6" s="723"/>
      <c r="DF6" s="724"/>
      <c r="DG6" s="777"/>
      <c r="DH6" s="778"/>
      <c r="DI6" s="778"/>
      <c r="DJ6" s="778"/>
      <c r="DK6" s="779"/>
      <c r="DL6" s="777"/>
      <c r="DM6" s="778"/>
      <c r="DN6" s="778"/>
      <c r="DO6" s="778"/>
      <c r="DP6" s="779"/>
      <c r="DQ6" s="726"/>
      <c r="DR6" s="723"/>
      <c r="DS6" s="723"/>
      <c r="DT6" s="723"/>
      <c r="DU6" s="724"/>
      <c r="DV6" s="726"/>
      <c r="DW6" s="723"/>
      <c r="DX6" s="723"/>
      <c r="DY6" s="723"/>
      <c r="DZ6" s="728"/>
      <c r="EA6" s="234"/>
    </row>
    <row r="7" spans="1:131" s="235" customFormat="1" ht="26.25" customHeight="1" thickTop="1">
      <c r="A7" s="236">
        <v>1</v>
      </c>
      <c r="B7" s="760" t="s">
        <v>395</v>
      </c>
      <c r="C7" s="761"/>
      <c r="D7" s="761"/>
      <c r="E7" s="761"/>
      <c r="F7" s="761"/>
      <c r="G7" s="761"/>
      <c r="H7" s="761"/>
      <c r="I7" s="761"/>
      <c r="J7" s="761"/>
      <c r="K7" s="761"/>
      <c r="L7" s="761"/>
      <c r="M7" s="761"/>
      <c r="N7" s="761"/>
      <c r="O7" s="761"/>
      <c r="P7" s="762"/>
      <c r="Q7" s="763">
        <v>4059</v>
      </c>
      <c r="R7" s="764"/>
      <c r="S7" s="764"/>
      <c r="T7" s="764"/>
      <c r="U7" s="764"/>
      <c r="V7" s="764">
        <v>3817</v>
      </c>
      <c r="W7" s="764"/>
      <c r="X7" s="764"/>
      <c r="Y7" s="764"/>
      <c r="Z7" s="764"/>
      <c r="AA7" s="764">
        <v>242</v>
      </c>
      <c r="AB7" s="764"/>
      <c r="AC7" s="764"/>
      <c r="AD7" s="764"/>
      <c r="AE7" s="765"/>
      <c r="AF7" s="766">
        <v>231</v>
      </c>
      <c r="AG7" s="767"/>
      <c r="AH7" s="767"/>
      <c r="AI7" s="767"/>
      <c r="AJ7" s="768"/>
      <c r="AK7" s="769">
        <v>101</v>
      </c>
      <c r="AL7" s="770"/>
      <c r="AM7" s="770"/>
      <c r="AN7" s="770"/>
      <c r="AO7" s="770"/>
      <c r="AP7" s="770">
        <v>2732</v>
      </c>
      <c r="AQ7" s="770"/>
      <c r="AR7" s="770"/>
      <c r="AS7" s="770"/>
      <c r="AT7" s="770"/>
      <c r="AU7" s="771" t="s">
        <v>578</v>
      </c>
      <c r="AV7" s="771"/>
      <c r="AW7" s="771"/>
      <c r="AX7" s="771"/>
      <c r="AY7" s="772"/>
      <c r="AZ7" s="232"/>
      <c r="BA7" s="232"/>
      <c r="BB7" s="232"/>
      <c r="BC7" s="232"/>
      <c r="BD7" s="232"/>
      <c r="BE7" s="233"/>
      <c r="BF7" s="233"/>
      <c r="BG7" s="233"/>
      <c r="BH7" s="233"/>
      <c r="BI7" s="233"/>
      <c r="BJ7" s="233"/>
      <c r="BK7" s="233"/>
      <c r="BL7" s="233"/>
      <c r="BM7" s="233"/>
      <c r="BN7" s="233"/>
      <c r="BO7" s="233"/>
      <c r="BP7" s="233"/>
      <c r="BQ7" s="236">
        <v>1</v>
      </c>
      <c r="BR7" s="237"/>
      <c r="BS7" s="746"/>
      <c r="BT7" s="747"/>
      <c r="BU7" s="747"/>
      <c r="BV7" s="747"/>
      <c r="BW7" s="747"/>
      <c r="BX7" s="747"/>
      <c r="BY7" s="747"/>
      <c r="BZ7" s="747"/>
      <c r="CA7" s="747"/>
      <c r="CB7" s="747"/>
      <c r="CC7" s="747"/>
      <c r="CD7" s="747"/>
      <c r="CE7" s="747"/>
      <c r="CF7" s="747"/>
      <c r="CG7" s="773"/>
      <c r="CH7" s="743"/>
      <c r="CI7" s="744"/>
      <c r="CJ7" s="744"/>
      <c r="CK7" s="744"/>
      <c r="CL7" s="745"/>
      <c r="CM7" s="743"/>
      <c r="CN7" s="744"/>
      <c r="CO7" s="744"/>
      <c r="CP7" s="744"/>
      <c r="CQ7" s="745"/>
      <c r="CR7" s="743"/>
      <c r="CS7" s="744"/>
      <c r="CT7" s="744"/>
      <c r="CU7" s="744"/>
      <c r="CV7" s="745"/>
      <c r="CW7" s="743"/>
      <c r="CX7" s="744"/>
      <c r="CY7" s="744"/>
      <c r="CZ7" s="744"/>
      <c r="DA7" s="745"/>
      <c r="DB7" s="743"/>
      <c r="DC7" s="744"/>
      <c r="DD7" s="744"/>
      <c r="DE7" s="744"/>
      <c r="DF7" s="745"/>
      <c r="DG7" s="743"/>
      <c r="DH7" s="744"/>
      <c r="DI7" s="744"/>
      <c r="DJ7" s="744"/>
      <c r="DK7" s="745"/>
      <c r="DL7" s="743"/>
      <c r="DM7" s="744"/>
      <c r="DN7" s="744"/>
      <c r="DO7" s="744"/>
      <c r="DP7" s="745"/>
      <c r="DQ7" s="743"/>
      <c r="DR7" s="744"/>
      <c r="DS7" s="744"/>
      <c r="DT7" s="744"/>
      <c r="DU7" s="745"/>
      <c r="DV7" s="746"/>
      <c r="DW7" s="747"/>
      <c r="DX7" s="747"/>
      <c r="DY7" s="747"/>
      <c r="DZ7" s="748"/>
      <c r="EA7" s="234"/>
    </row>
    <row r="8" spans="1:131" s="235" customFormat="1" ht="26.25" customHeight="1">
      <c r="A8" s="238">
        <v>2</v>
      </c>
      <c r="B8" s="749"/>
      <c r="C8" s="750"/>
      <c r="D8" s="750"/>
      <c r="E8" s="750"/>
      <c r="F8" s="750"/>
      <c r="G8" s="750"/>
      <c r="H8" s="750"/>
      <c r="I8" s="750"/>
      <c r="J8" s="750"/>
      <c r="K8" s="750"/>
      <c r="L8" s="750"/>
      <c r="M8" s="750"/>
      <c r="N8" s="750"/>
      <c r="O8" s="750"/>
      <c r="P8" s="751"/>
      <c r="Q8" s="752"/>
      <c r="R8" s="753"/>
      <c r="S8" s="753"/>
      <c r="T8" s="753"/>
      <c r="U8" s="753"/>
      <c r="V8" s="753"/>
      <c r="W8" s="753"/>
      <c r="X8" s="753"/>
      <c r="Y8" s="753"/>
      <c r="Z8" s="753"/>
      <c r="AA8" s="753"/>
      <c r="AB8" s="753"/>
      <c r="AC8" s="753"/>
      <c r="AD8" s="753"/>
      <c r="AE8" s="754"/>
      <c r="AF8" s="755"/>
      <c r="AG8" s="756"/>
      <c r="AH8" s="756"/>
      <c r="AI8" s="756"/>
      <c r="AJ8" s="757"/>
      <c r="AK8" s="758"/>
      <c r="AL8" s="759"/>
      <c r="AM8" s="759"/>
      <c r="AN8" s="759"/>
      <c r="AO8" s="759"/>
      <c r="AP8" s="759"/>
      <c r="AQ8" s="759"/>
      <c r="AR8" s="759"/>
      <c r="AS8" s="759"/>
      <c r="AT8" s="759"/>
      <c r="AU8" s="780"/>
      <c r="AV8" s="780"/>
      <c r="AW8" s="780"/>
      <c r="AX8" s="780"/>
      <c r="AY8" s="781"/>
      <c r="AZ8" s="232"/>
      <c r="BA8" s="232"/>
      <c r="BB8" s="232"/>
      <c r="BC8" s="232"/>
      <c r="BD8" s="232"/>
      <c r="BE8" s="233"/>
      <c r="BF8" s="233"/>
      <c r="BG8" s="233"/>
      <c r="BH8" s="233"/>
      <c r="BI8" s="233"/>
      <c r="BJ8" s="233"/>
      <c r="BK8" s="233"/>
      <c r="BL8" s="233"/>
      <c r="BM8" s="233"/>
      <c r="BN8" s="233"/>
      <c r="BO8" s="233"/>
      <c r="BP8" s="233"/>
      <c r="BQ8" s="238">
        <v>2</v>
      </c>
      <c r="BR8" s="239"/>
      <c r="BS8" s="782"/>
      <c r="BT8" s="783"/>
      <c r="BU8" s="783"/>
      <c r="BV8" s="783"/>
      <c r="BW8" s="783"/>
      <c r="BX8" s="783"/>
      <c r="BY8" s="783"/>
      <c r="BZ8" s="783"/>
      <c r="CA8" s="783"/>
      <c r="CB8" s="783"/>
      <c r="CC8" s="783"/>
      <c r="CD8" s="783"/>
      <c r="CE8" s="783"/>
      <c r="CF8" s="783"/>
      <c r="CG8" s="784"/>
      <c r="CH8" s="785"/>
      <c r="CI8" s="786"/>
      <c r="CJ8" s="786"/>
      <c r="CK8" s="786"/>
      <c r="CL8" s="787"/>
      <c r="CM8" s="785"/>
      <c r="CN8" s="786"/>
      <c r="CO8" s="786"/>
      <c r="CP8" s="786"/>
      <c r="CQ8" s="787"/>
      <c r="CR8" s="785"/>
      <c r="CS8" s="786"/>
      <c r="CT8" s="786"/>
      <c r="CU8" s="786"/>
      <c r="CV8" s="787"/>
      <c r="CW8" s="785"/>
      <c r="CX8" s="786"/>
      <c r="CY8" s="786"/>
      <c r="CZ8" s="786"/>
      <c r="DA8" s="787"/>
      <c r="DB8" s="785"/>
      <c r="DC8" s="786"/>
      <c r="DD8" s="786"/>
      <c r="DE8" s="786"/>
      <c r="DF8" s="787"/>
      <c r="DG8" s="785"/>
      <c r="DH8" s="786"/>
      <c r="DI8" s="786"/>
      <c r="DJ8" s="786"/>
      <c r="DK8" s="787"/>
      <c r="DL8" s="785"/>
      <c r="DM8" s="786"/>
      <c r="DN8" s="786"/>
      <c r="DO8" s="786"/>
      <c r="DP8" s="787"/>
      <c r="DQ8" s="785"/>
      <c r="DR8" s="786"/>
      <c r="DS8" s="786"/>
      <c r="DT8" s="786"/>
      <c r="DU8" s="787"/>
      <c r="DV8" s="782"/>
      <c r="DW8" s="783"/>
      <c r="DX8" s="783"/>
      <c r="DY8" s="783"/>
      <c r="DZ8" s="788"/>
      <c r="EA8" s="234"/>
    </row>
    <row r="9" spans="1:131" s="235" customFormat="1" ht="26.25" customHeight="1">
      <c r="A9" s="238">
        <v>3</v>
      </c>
      <c r="B9" s="749"/>
      <c r="C9" s="750"/>
      <c r="D9" s="750"/>
      <c r="E9" s="750"/>
      <c r="F9" s="750"/>
      <c r="G9" s="750"/>
      <c r="H9" s="750"/>
      <c r="I9" s="750"/>
      <c r="J9" s="750"/>
      <c r="K9" s="750"/>
      <c r="L9" s="750"/>
      <c r="M9" s="750"/>
      <c r="N9" s="750"/>
      <c r="O9" s="750"/>
      <c r="P9" s="751"/>
      <c r="Q9" s="752"/>
      <c r="R9" s="753"/>
      <c r="S9" s="753"/>
      <c r="T9" s="753"/>
      <c r="U9" s="753"/>
      <c r="V9" s="753"/>
      <c r="W9" s="753"/>
      <c r="X9" s="753"/>
      <c r="Y9" s="753"/>
      <c r="Z9" s="753"/>
      <c r="AA9" s="753"/>
      <c r="AB9" s="753"/>
      <c r="AC9" s="753"/>
      <c r="AD9" s="753"/>
      <c r="AE9" s="754"/>
      <c r="AF9" s="755"/>
      <c r="AG9" s="756"/>
      <c r="AH9" s="756"/>
      <c r="AI9" s="756"/>
      <c r="AJ9" s="757"/>
      <c r="AK9" s="758"/>
      <c r="AL9" s="759"/>
      <c r="AM9" s="759"/>
      <c r="AN9" s="759"/>
      <c r="AO9" s="759"/>
      <c r="AP9" s="759"/>
      <c r="AQ9" s="759"/>
      <c r="AR9" s="759"/>
      <c r="AS9" s="759"/>
      <c r="AT9" s="759"/>
      <c r="AU9" s="780"/>
      <c r="AV9" s="780"/>
      <c r="AW9" s="780"/>
      <c r="AX9" s="780"/>
      <c r="AY9" s="781"/>
      <c r="AZ9" s="232"/>
      <c r="BA9" s="232"/>
      <c r="BB9" s="232"/>
      <c r="BC9" s="232"/>
      <c r="BD9" s="232"/>
      <c r="BE9" s="233"/>
      <c r="BF9" s="233"/>
      <c r="BG9" s="233"/>
      <c r="BH9" s="233"/>
      <c r="BI9" s="233"/>
      <c r="BJ9" s="233"/>
      <c r="BK9" s="233"/>
      <c r="BL9" s="233"/>
      <c r="BM9" s="233"/>
      <c r="BN9" s="233"/>
      <c r="BO9" s="233"/>
      <c r="BP9" s="233"/>
      <c r="BQ9" s="238">
        <v>3</v>
      </c>
      <c r="BR9" s="239"/>
      <c r="BS9" s="782"/>
      <c r="BT9" s="783"/>
      <c r="BU9" s="783"/>
      <c r="BV9" s="783"/>
      <c r="BW9" s="783"/>
      <c r="BX9" s="783"/>
      <c r="BY9" s="783"/>
      <c r="BZ9" s="783"/>
      <c r="CA9" s="783"/>
      <c r="CB9" s="783"/>
      <c r="CC9" s="783"/>
      <c r="CD9" s="783"/>
      <c r="CE9" s="783"/>
      <c r="CF9" s="783"/>
      <c r="CG9" s="784"/>
      <c r="CH9" s="785"/>
      <c r="CI9" s="786"/>
      <c r="CJ9" s="786"/>
      <c r="CK9" s="786"/>
      <c r="CL9" s="787"/>
      <c r="CM9" s="785"/>
      <c r="CN9" s="786"/>
      <c r="CO9" s="786"/>
      <c r="CP9" s="786"/>
      <c r="CQ9" s="787"/>
      <c r="CR9" s="785"/>
      <c r="CS9" s="786"/>
      <c r="CT9" s="786"/>
      <c r="CU9" s="786"/>
      <c r="CV9" s="787"/>
      <c r="CW9" s="785"/>
      <c r="CX9" s="786"/>
      <c r="CY9" s="786"/>
      <c r="CZ9" s="786"/>
      <c r="DA9" s="787"/>
      <c r="DB9" s="785"/>
      <c r="DC9" s="786"/>
      <c r="DD9" s="786"/>
      <c r="DE9" s="786"/>
      <c r="DF9" s="787"/>
      <c r="DG9" s="785"/>
      <c r="DH9" s="786"/>
      <c r="DI9" s="786"/>
      <c r="DJ9" s="786"/>
      <c r="DK9" s="787"/>
      <c r="DL9" s="785"/>
      <c r="DM9" s="786"/>
      <c r="DN9" s="786"/>
      <c r="DO9" s="786"/>
      <c r="DP9" s="787"/>
      <c r="DQ9" s="785"/>
      <c r="DR9" s="786"/>
      <c r="DS9" s="786"/>
      <c r="DT9" s="786"/>
      <c r="DU9" s="787"/>
      <c r="DV9" s="782"/>
      <c r="DW9" s="783"/>
      <c r="DX9" s="783"/>
      <c r="DY9" s="783"/>
      <c r="DZ9" s="788"/>
      <c r="EA9" s="234"/>
    </row>
    <row r="10" spans="1:131" s="235" customFormat="1" ht="26.25" customHeight="1">
      <c r="A10" s="238">
        <v>4</v>
      </c>
      <c r="B10" s="749"/>
      <c r="C10" s="750"/>
      <c r="D10" s="750"/>
      <c r="E10" s="750"/>
      <c r="F10" s="750"/>
      <c r="G10" s="750"/>
      <c r="H10" s="750"/>
      <c r="I10" s="750"/>
      <c r="J10" s="750"/>
      <c r="K10" s="750"/>
      <c r="L10" s="750"/>
      <c r="M10" s="750"/>
      <c r="N10" s="750"/>
      <c r="O10" s="750"/>
      <c r="P10" s="751"/>
      <c r="Q10" s="752"/>
      <c r="R10" s="753"/>
      <c r="S10" s="753"/>
      <c r="T10" s="753"/>
      <c r="U10" s="753"/>
      <c r="V10" s="753"/>
      <c r="W10" s="753"/>
      <c r="X10" s="753"/>
      <c r="Y10" s="753"/>
      <c r="Z10" s="753"/>
      <c r="AA10" s="753"/>
      <c r="AB10" s="753"/>
      <c r="AC10" s="753"/>
      <c r="AD10" s="753"/>
      <c r="AE10" s="754"/>
      <c r="AF10" s="755"/>
      <c r="AG10" s="756"/>
      <c r="AH10" s="756"/>
      <c r="AI10" s="756"/>
      <c r="AJ10" s="757"/>
      <c r="AK10" s="758"/>
      <c r="AL10" s="759"/>
      <c r="AM10" s="759"/>
      <c r="AN10" s="759"/>
      <c r="AO10" s="759"/>
      <c r="AP10" s="759"/>
      <c r="AQ10" s="759"/>
      <c r="AR10" s="759"/>
      <c r="AS10" s="759"/>
      <c r="AT10" s="759"/>
      <c r="AU10" s="780"/>
      <c r="AV10" s="780"/>
      <c r="AW10" s="780"/>
      <c r="AX10" s="780"/>
      <c r="AY10" s="781"/>
      <c r="AZ10" s="232"/>
      <c r="BA10" s="232"/>
      <c r="BB10" s="232"/>
      <c r="BC10" s="232"/>
      <c r="BD10" s="232"/>
      <c r="BE10" s="233"/>
      <c r="BF10" s="233"/>
      <c r="BG10" s="233"/>
      <c r="BH10" s="233"/>
      <c r="BI10" s="233"/>
      <c r="BJ10" s="233"/>
      <c r="BK10" s="233"/>
      <c r="BL10" s="233"/>
      <c r="BM10" s="233"/>
      <c r="BN10" s="233"/>
      <c r="BO10" s="233"/>
      <c r="BP10" s="233"/>
      <c r="BQ10" s="238">
        <v>4</v>
      </c>
      <c r="BR10" s="239"/>
      <c r="BS10" s="782"/>
      <c r="BT10" s="783"/>
      <c r="BU10" s="783"/>
      <c r="BV10" s="783"/>
      <c r="BW10" s="783"/>
      <c r="BX10" s="783"/>
      <c r="BY10" s="783"/>
      <c r="BZ10" s="783"/>
      <c r="CA10" s="783"/>
      <c r="CB10" s="783"/>
      <c r="CC10" s="783"/>
      <c r="CD10" s="783"/>
      <c r="CE10" s="783"/>
      <c r="CF10" s="783"/>
      <c r="CG10" s="784"/>
      <c r="CH10" s="785"/>
      <c r="CI10" s="786"/>
      <c r="CJ10" s="786"/>
      <c r="CK10" s="786"/>
      <c r="CL10" s="787"/>
      <c r="CM10" s="785"/>
      <c r="CN10" s="786"/>
      <c r="CO10" s="786"/>
      <c r="CP10" s="786"/>
      <c r="CQ10" s="787"/>
      <c r="CR10" s="785"/>
      <c r="CS10" s="786"/>
      <c r="CT10" s="786"/>
      <c r="CU10" s="786"/>
      <c r="CV10" s="787"/>
      <c r="CW10" s="785"/>
      <c r="CX10" s="786"/>
      <c r="CY10" s="786"/>
      <c r="CZ10" s="786"/>
      <c r="DA10" s="787"/>
      <c r="DB10" s="785"/>
      <c r="DC10" s="786"/>
      <c r="DD10" s="786"/>
      <c r="DE10" s="786"/>
      <c r="DF10" s="787"/>
      <c r="DG10" s="785"/>
      <c r="DH10" s="786"/>
      <c r="DI10" s="786"/>
      <c r="DJ10" s="786"/>
      <c r="DK10" s="787"/>
      <c r="DL10" s="785"/>
      <c r="DM10" s="786"/>
      <c r="DN10" s="786"/>
      <c r="DO10" s="786"/>
      <c r="DP10" s="787"/>
      <c r="DQ10" s="785"/>
      <c r="DR10" s="786"/>
      <c r="DS10" s="786"/>
      <c r="DT10" s="786"/>
      <c r="DU10" s="787"/>
      <c r="DV10" s="782"/>
      <c r="DW10" s="783"/>
      <c r="DX10" s="783"/>
      <c r="DY10" s="783"/>
      <c r="DZ10" s="788"/>
      <c r="EA10" s="234"/>
    </row>
    <row r="11" spans="1:131" s="235" customFormat="1" ht="26.25" customHeight="1">
      <c r="A11" s="238">
        <v>5</v>
      </c>
      <c r="B11" s="749"/>
      <c r="C11" s="750"/>
      <c r="D11" s="750"/>
      <c r="E11" s="750"/>
      <c r="F11" s="750"/>
      <c r="G11" s="750"/>
      <c r="H11" s="750"/>
      <c r="I11" s="750"/>
      <c r="J11" s="750"/>
      <c r="K11" s="750"/>
      <c r="L11" s="750"/>
      <c r="M11" s="750"/>
      <c r="N11" s="750"/>
      <c r="O11" s="750"/>
      <c r="P11" s="751"/>
      <c r="Q11" s="752"/>
      <c r="R11" s="753"/>
      <c r="S11" s="753"/>
      <c r="T11" s="753"/>
      <c r="U11" s="753"/>
      <c r="V11" s="753"/>
      <c r="W11" s="753"/>
      <c r="X11" s="753"/>
      <c r="Y11" s="753"/>
      <c r="Z11" s="753"/>
      <c r="AA11" s="753"/>
      <c r="AB11" s="753"/>
      <c r="AC11" s="753"/>
      <c r="AD11" s="753"/>
      <c r="AE11" s="754"/>
      <c r="AF11" s="755"/>
      <c r="AG11" s="756"/>
      <c r="AH11" s="756"/>
      <c r="AI11" s="756"/>
      <c r="AJ11" s="757"/>
      <c r="AK11" s="758"/>
      <c r="AL11" s="759"/>
      <c r="AM11" s="759"/>
      <c r="AN11" s="759"/>
      <c r="AO11" s="759"/>
      <c r="AP11" s="759"/>
      <c r="AQ11" s="759"/>
      <c r="AR11" s="759"/>
      <c r="AS11" s="759"/>
      <c r="AT11" s="759"/>
      <c r="AU11" s="780"/>
      <c r="AV11" s="780"/>
      <c r="AW11" s="780"/>
      <c r="AX11" s="780"/>
      <c r="AY11" s="781"/>
      <c r="AZ11" s="232"/>
      <c r="BA11" s="232"/>
      <c r="BB11" s="232"/>
      <c r="BC11" s="232"/>
      <c r="BD11" s="232"/>
      <c r="BE11" s="233"/>
      <c r="BF11" s="233"/>
      <c r="BG11" s="233"/>
      <c r="BH11" s="233"/>
      <c r="BI11" s="233"/>
      <c r="BJ11" s="233"/>
      <c r="BK11" s="233"/>
      <c r="BL11" s="233"/>
      <c r="BM11" s="233"/>
      <c r="BN11" s="233"/>
      <c r="BO11" s="233"/>
      <c r="BP11" s="233"/>
      <c r="BQ11" s="238">
        <v>5</v>
      </c>
      <c r="BR11" s="239"/>
      <c r="BS11" s="782"/>
      <c r="BT11" s="783"/>
      <c r="BU11" s="783"/>
      <c r="BV11" s="783"/>
      <c r="BW11" s="783"/>
      <c r="BX11" s="783"/>
      <c r="BY11" s="783"/>
      <c r="BZ11" s="783"/>
      <c r="CA11" s="783"/>
      <c r="CB11" s="783"/>
      <c r="CC11" s="783"/>
      <c r="CD11" s="783"/>
      <c r="CE11" s="783"/>
      <c r="CF11" s="783"/>
      <c r="CG11" s="784"/>
      <c r="CH11" s="785"/>
      <c r="CI11" s="786"/>
      <c r="CJ11" s="786"/>
      <c r="CK11" s="786"/>
      <c r="CL11" s="787"/>
      <c r="CM11" s="785"/>
      <c r="CN11" s="786"/>
      <c r="CO11" s="786"/>
      <c r="CP11" s="786"/>
      <c r="CQ11" s="787"/>
      <c r="CR11" s="785"/>
      <c r="CS11" s="786"/>
      <c r="CT11" s="786"/>
      <c r="CU11" s="786"/>
      <c r="CV11" s="787"/>
      <c r="CW11" s="785"/>
      <c r="CX11" s="786"/>
      <c r="CY11" s="786"/>
      <c r="CZ11" s="786"/>
      <c r="DA11" s="787"/>
      <c r="DB11" s="785"/>
      <c r="DC11" s="786"/>
      <c r="DD11" s="786"/>
      <c r="DE11" s="786"/>
      <c r="DF11" s="787"/>
      <c r="DG11" s="785"/>
      <c r="DH11" s="786"/>
      <c r="DI11" s="786"/>
      <c r="DJ11" s="786"/>
      <c r="DK11" s="787"/>
      <c r="DL11" s="785"/>
      <c r="DM11" s="786"/>
      <c r="DN11" s="786"/>
      <c r="DO11" s="786"/>
      <c r="DP11" s="787"/>
      <c r="DQ11" s="785"/>
      <c r="DR11" s="786"/>
      <c r="DS11" s="786"/>
      <c r="DT11" s="786"/>
      <c r="DU11" s="787"/>
      <c r="DV11" s="782"/>
      <c r="DW11" s="783"/>
      <c r="DX11" s="783"/>
      <c r="DY11" s="783"/>
      <c r="DZ11" s="788"/>
      <c r="EA11" s="234"/>
    </row>
    <row r="12" spans="1:131" s="235" customFormat="1" ht="26.25" customHeight="1">
      <c r="A12" s="238">
        <v>6</v>
      </c>
      <c r="B12" s="749"/>
      <c r="C12" s="750"/>
      <c r="D12" s="750"/>
      <c r="E12" s="750"/>
      <c r="F12" s="750"/>
      <c r="G12" s="750"/>
      <c r="H12" s="750"/>
      <c r="I12" s="750"/>
      <c r="J12" s="750"/>
      <c r="K12" s="750"/>
      <c r="L12" s="750"/>
      <c r="M12" s="750"/>
      <c r="N12" s="750"/>
      <c r="O12" s="750"/>
      <c r="P12" s="751"/>
      <c r="Q12" s="752"/>
      <c r="R12" s="753"/>
      <c r="S12" s="753"/>
      <c r="T12" s="753"/>
      <c r="U12" s="753"/>
      <c r="V12" s="753"/>
      <c r="W12" s="753"/>
      <c r="X12" s="753"/>
      <c r="Y12" s="753"/>
      <c r="Z12" s="753"/>
      <c r="AA12" s="753"/>
      <c r="AB12" s="753"/>
      <c r="AC12" s="753"/>
      <c r="AD12" s="753"/>
      <c r="AE12" s="754"/>
      <c r="AF12" s="755"/>
      <c r="AG12" s="756"/>
      <c r="AH12" s="756"/>
      <c r="AI12" s="756"/>
      <c r="AJ12" s="757"/>
      <c r="AK12" s="758"/>
      <c r="AL12" s="759"/>
      <c r="AM12" s="759"/>
      <c r="AN12" s="759"/>
      <c r="AO12" s="759"/>
      <c r="AP12" s="759"/>
      <c r="AQ12" s="759"/>
      <c r="AR12" s="759"/>
      <c r="AS12" s="759"/>
      <c r="AT12" s="759"/>
      <c r="AU12" s="780"/>
      <c r="AV12" s="780"/>
      <c r="AW12" s="780"/>
      <c r="AX12" s="780"/>
      <c r="AY12" s="781"/>
      <c r="AZ12" s="232"/>
      <c r="BA12" s="232"/>
      <c r="BB12" s="232"/>
      <c r="BC12" s="232"/>
      <c r="BD12" s="232"/>
      <c r="BE12" s="233"/>
      <c r="BF12" s="233"/>
      <c r="BG12" s="233"/>
      <c r="BH12" s="233"/>
      <c r="BI12" s="233"/>
      <c r="BJ12" s="233"/>
      <c r="BK12" s="233"/>
      <c r="BL12" s="233"/>
      <c r="BM12" s="233"/>
      <c r="BN12" s="233"/>
      <c r="BO12" s="233"/>
      <c r="BP12" s="233"/>
      <c r="BQ12" s="238">
        <v>6</v>
      </c>
      <c r="BR12" s="239"/>
      <c r="BS12" s="782"/>
      <c r="BT12" s="783"/>
      <c r="BU12" s="783"/>
      <c r="BV12" s="783"/>
      <c r="BW12" s="783"/>
      <c r="BX12" s="783"/>
      <c r="BY12" s="783"/>
      <c r="BZ12" s="783"/>
      <c r="CA12" s="783"/>
      <c r="CB12" s="783"/>
      <c r="CC12" s="783"/>
      <c r="CD12" s="783"/>
      <c r="CE12" s="783"/>
      <c r="CF12" s="783"/>
      <c r="CG12" s="784"/>
      <c r="CH12" s="785"/>
      <c r="CI12" s="786"/>
      <c r="CJ12" s="786"/>
      <c r="CK12" s="786"/>
      <c r="CL12" s="787"/>
      <c r="CM12" s="785"/>
      <c r="CN12" s="786"/>
      <c r="CO12" s="786"/>
      <c r="CP12" s="786"/>
      <c r="CQ12" s="787"/>
      <c r="CR12" s="785"/>
      <c r="CS12" s="786"/>
      <c r="CT12" s="786"/>
      <c r="CU12" s="786"/>
      <c r="CV12" s="787"/>
      <c r="CW12" s="785"/>
      <c r="CX12" s="786"/>
      <c r="CY12" s="786"/>
      <c r="CZ12" s="786"/>
      <c r="DA12" s="787"/>
      <c r="DB12" s="785"/>
      <c r="DC12" s="786"/>
      <c r="DD12" s="786"/>
      <c r="DE12" s="786"/>
      <c r="DF12" s="787"/>
      <c r="DG12" s="785"/>
      <c r="DH12" s="786"/>
      <c r="DI12" s="786"/>
      <c r="DJ12" s="786"/>
      <c r="DK12" s="787"/>
      <c r="DL12" s="785"/>
      <c r="DM12" s="786"/>
      <c r="DN12" s="786"/>
      <c r="DO12" s="786"/>
      <c r="DP12" s="787"/>
      <c r="DQ12" s="785"/>
      <c r="DR12" s="786"/>
      <c r="DS12" s="786"/>
      <c r="DT12" s="786"/>
      <c r="DU12" s="787"/>
      <c r="DV12" s="782"/>
      <c r="DW12" s="783"/>
      <c r="DX12" s="783"/>
      <c r="DY12" s="783"/>
      <c r="DZ12" s="788"/>
      <c r="EA12" s="234"/>
    </row>
    <row r="13" spans="1:131" s="235" customFormat="1" ht="26.25" customHeight="1">
      <c r="A13" s="238">
        <v>7</v>
      </c>
      <c r="B13" s="749"/>
      <c r="C13" s="750"/>
      <c r="D13" s="750"/>
      <c r="E13" s="750"/>
      <c r="F13" s="750"/>
      <c r="G13" s="750"/>
      <c r="H13" s="750"/>
      <c r="I13" s="750"/>
      <c r="J13" s="750"/>
      <c r="K13" s="750"/>
      <c r="L13" s="750"/>
      <c r="M13" s="750"/>
      <c r="N13" s="750"/>
      <c r="O13" s="750"/>
      <c r="P13" s="751"/>
      <c r="Q13" s="752"/>
      <c r="R13" s="753"/>
      <c r="S13" s="753"/>
      <c r="T13" s="753"/>
      <c r="U13" s="753"/>
      <c r="V13" s="753"/>
      <c r="W13" s="753"/>
      <c r="X13" s="753"/>
      <c r="Y13" s="753"/>
      <c r="Z13" s="753"/>
      <c r="AA13" s="753"/>
      <c r="AB13" s="753"/>
      <c r="AC13" s="753"/>
      <c r="AD13" s="753"/>
      <c r="AE13" s="754"/>
      <c r="AF13" s="755"/>
      <c r="AG13" s="756"/>
      <c r="AH13" s="756"/>
      <c r="AI13" s="756"/>
      <c r="AJ13" s="757"/>
      <c r="AK13" s="758"/>
      <c r="AL13" s="759"/>
      <c r="AM13" s="759"/>
      <c r="AN13" s="759"/>
      <c r="AO13" s="759"/>
      <c r="AP13" s="759"/>
      <c r="AQ13" s="759"/>
      <c r="AR13" s="759"/>
      <c r="AS13" s="759"/>
      <c r="AT13" s="759"/>
      <c r="AU13" s="780"/>
      <c r="AV13" s="780"/>
      <c r="AW13" s="780"/>
      <c r="AX13" s="780"/>
      <c r="AY13" s="781"/>
      <c r="AZ13" s="232"/>
      <c r="BA13" s="232"/>
      <c r="BB13" s="232"/>
      <c r="BC13" s="232"/>
      <c r="BD13" s="232"/>
      <c r="BE13" s="233"/>
      <c r="BF13" s="233"/>
      <c r="BG13" s="233"/>
      <c r="BH13" s="233"/>
      <c r="BI13" s="233"/>
      <c r="BJ13" s="233"/>
      <c r="BK13" s="233"/>
      <c r="BL13" s="233"/>
      <c r="BM13" s="233"/>
      <c r="BN13" s="233"/>
      <c r="BO13" s="233"/>
      <c r="BP13" s="233"/>
      <c r="BQ13" s="238">
        <v>7</v>
      </c>
      <c r="BR13" s="239"/>
      <c r="BS13" s="782"/>
      <c r="BT13" s="783"/>
      <c r="BU13" s="783"/>
      <c r="BV13" s="783"/>
      <c r="BW13" s="783"/>
      <c r="BX13" s="783"/>
      <c r="BY13" s="783"/>
      <c r="BZ13" s="783"/>
      <c r="CA13" s="783"/>
      <c r="CB13" s="783"/>
      <c r="CC13" s="783"/>
      <c r="CD13" s="783"/>
      <c r="CE13" s="783"/>
      <c r="CF13" s="783"/>
      <c r="CG13" s="784"/>
      <c r="CH13" s="785"/>
      <c r="CI13" s="786"/>
      <c r="CJ13" s="786"/>
      <c r="CK13" s="786"/>
      <c r="CL13" s="787"/>
      <c r="CM13" s="785"/>
      <c r="CN13" s="786"/>
      <c r="CO13" s="786"/>
      <c r="CP13" s="786"/>
      <c r="CQ13" s="787"/>
      <c r="CR13" s="785"/>
      <c r="CS13" s="786"/>
      <c r="CT13" s="786"/>
      <c r="CU13" s="786"/>
      <c r="CV13" s="787"/>
      <c r="CW13" s="785"/>
      <c r="CX13" s="786"/>
      <c r="CY13" s="786"/>
      <c r="CZ13" s="786"/>
      <c r="DA13" s="787"/>
      <c r="DB13" s="785"/>
      <c r="DC13" s="786"/>
      <c r="DD13" s="786"/>
      <c r="DE13" s="786"/>
      <c r="DF13" s="787"/>
      <c r="DG13" s="785"/>
      <c r="DH13" s="786"/>
      <c r="DI13" s="786"/>
      <c r="DJ13" s="786"/>
      <c r="DK13" s="787"/>
      <c r="DL13" s="785"/>
      <c r="DM13" s="786"/>
      <c r="DN13" s="786"/>
      <c r="DO13" s="786"/>
      <c r="DP13" s="787"/>
      <c r="DQ13" s="785"/>
      <c r="DR13" s="786"/>
      <c r="DS13" s="786"/>
      <c r="DT13" s="786"/>
      <c r="DU13" s="787"/>
      <c r="DV13" s="782"/>
      <c r="DW13" s="783"/>
      <c r="DX13" s="783"/>
      <c r="DY13" s="783"/>
      <c r="DZ13" s="788"/>
      <c r="EA13" s="234"/>
    </row>
    <row r="14" spans="1:131" s="235" customFormat="1" ht="26.25" customHeight="1">
      <c r="A14" s="238">
        <v>8</v>
      </c>
      <c r="B14" s="749"/>
      <c r="C14" s="750"/>
      <c r="D14" s="750"/>
      <c r="E14" s="750"/>
      <c r="F14" s="750"/>
      <c r="G14" s="750"/>
      <c r="H14" s="750"/>
      <c r="I14" s="750"/>
      <c r="J14" s="750"/>
      <c r="K14" s="750"/>
      <c r="L14" s="750"/>
      <c r="M14" s="750"/>
      <c r="N14" s="750"/>
      <c r="O14" s="750"/>
      <c r="P14" s="751"/>
      <c r="Q14" s="752"/>
      <c r="R14" s="753"/>
      <c r="S14" s="753"/>
      <c r="T14" s="753"/>
      <c r="U14" s="753"/>
      <c r="V14" s="753"/>
      <c r="W14" s="753"/>
      <c r="X14" s="753"/>
      <c r="Y14" s="753"/>
      <c r="Z14" s="753"/>
      <c r="AA14" s="753"/>
      <c r="AB14" s="753"/>
      <c r="AC14" s="753"/>
      <c r="AD14" s="753"/>
      <c r="AE14" s="754"/>
      <c r="AF14" s="755"/>
      <c r="AG14" s="756"/>
      <c r="AH14" s="756"/>
      <c r="AI14" s="756"/>
      <c r="AJ14" s="757"/>
      <c r="AK14" s="758"/>
      <c r="AL14" s="759"/>
      <c r="AM14" s="759"/>
      <c r="AN14" s="759"/>
      <c r="AO14" s="759"/>
      <c r="AP14" s="759"/>
      <c r="AQ14" s="759"/>
      <c r="AR14" s="759"/>
      <c r="AS14" s="759"/>
      <c r="AT14" s="759"/>
      <c r="AU14" s="780"/>
      <c r="AV14" s="780"/>
      <c r="AW14" s="780"/>
      <c r="AX14" s="780"/>
      <c r="AY14" s="781"/>
      <c r="AZ14" s="232"/>
      <c r="BA14" s="232"/>
      <c r="BB14" s="232"/>
      <c r="BC14" s="232"/>
      <c r="BD14" s="232"/>
      <c r="BE14" s="233"/>
      <c r="BF14" s="233"/>
      <c r="BG14" s="233"/>
      <c r="BH14" s="233"/>
      <c r="BI14" s="233"/>
      <c r="BJ14" s="233"/>
      <c r="BK14" s="233"/>
      <c r="BL14" s="233"/>
      <c r="BM14" s="233"/>
      <c r="BN14" s="233"/>
      <c r="BO14" s="233"/>
      <c r="BP14" s="233"/>
      <c r="BQ14" s="238">
        <v>8</v>
      </c>
      <c r="BR14" s="239"/>
      <c r="BS14" s="782"/>
      <c r="BT14" s="783"/>
      <c r="BU14" s="783"/>
      <c r="BV14" s="783"/>
      <c r="BW14" s="783"/>
      <c r="BX14" s="783"/>
      <c r="BY14" s="783"/>
      <c r="BZ14" s="783"/>
      <c r="CA14" s="783"/>
      <c r="CB14" s="783"/>
      <c r="CC14" s="783"/>
      <c r="CD14" s="783"/>
      <c r="CE14" s="783"/>
      <c r="CF14" s="783"/>
      <c r="CG14" s="784"/>
      <c r="CH14" s="785"/>
      <c r="CI14" s="786"/>
      <c r="CJ14" s="786"/>
      <c r="CK14" s="786"/>
      <c r="CL14" s="787"/>
      <c r="CM14" s="785"/>
      <c r="CN14" s="786"/>
      <c r="CO14" s="786"/>
      <c r="CP14" s="786"/>
      <c r="CQ14" s="787"/>
      <c r="CR14" s="785"/>
      <c r="CS14" s="786"/>
      <c r="CT14" s="786"/>
      <c r="CU14" s="786"/>
      <c r="CV14" s="787"/>
      <c r="CW14" s="785"/>
      <c r="CX14" s="786"/>
      <c r="CY14" s="786"/>
      <c r="CZ14" s="786"/>
      <c r="DA14" s="787"/>
      <c r="DB14" s="785"/>
      <c r="DC14" s="786"/>
      <c r="DD14" s="786"/>
      <c r="DE14" s="786"/>
      <c r="DF14" s="787"/>
      <c r="DG14" s="785"/>
      <c r="DH14" s="786"/>
      <c r="DI14" s="786"/>
      <c r="DJ14" s="786"/>
      <c r="DK14" s="787"/>
      <c r="DL14" s="785"/>
      <c r="DM14" s="786"/>
      <c r="DN14" s="786"/>
      <c r="DO14" s="786"/>
      <c r="DP14" s="787"/>
      <c r="DQ14" s="785"/>
      <c r="DR14" s="786"/>
      <c r="DS14" s="786"/>
      <c r="DT14" s="786"/>
      <c r="DU14" s="787"/>
      <c r="DV14" s="782"/>
      <c r="DW14" s="783"/>
      <c r="DX14" s="783"/>
      <c r="DY14" s="783"/>
      <c r="DZ14" s="788"/>
      <c r="EA14" s="234"/>
    </row>
    <row r="15" spans="1:131" s="235" customFormat="1" ht="26.25" customHeight="1">
      <c r="A15" s="238">
        <v>9</v>
      </c>
      <c r="B15" s="749"/>
      <c r="C15" s="750"/>
      <c r="D15" s="750"/>
      <c r="E15" s="750"/>
      <c r="F15" s="750"/>
      <c r="G15" s="750"/>
      <c r="H15" s="750"/>
      <c r="I15" s="750"/>
      <c r="J15" s="750"/>
      <c r="K15" s="750"/>
      <c r="L15" s="750"/>
      <c r="M15" s="750"/>
      <c r="N15" s="750"/>
      <c r="O15" s="750"/>
      <c r="P15" s="751"/>
      <c r="Q15" s="752"/>
      <c r="R15" s="753"/>
      <c r="S15" s="753"/>
      <c r="T15" s="753"/>
      <c r="U15" s="753"/>
      <c r="V15" s="753"/>
      <c r="W15" s="753"/>
      <c r="X15" s="753"/>
      <c r="Y15" s="753"/>
      <c r="Z15" s="753"/>
      <c r="AA15" s="753"/>
      <c r="AB15" s="753"/>
      <c r="AC15" s="753"/>
      <c r="AD15" s="753"/>
      <c r="AE15" s="754"/>
      <c r="AF15" s="755"/>
      <c r="AG15" s="756"/>
      <c r="AH15" s="756"/>
      <c r="AI15" s="756"/>
      <c r="AJ15" s="757"/>
      <c r="AK15" s="758"/>
      <c r="AL15" s="759"/>
      <c r="AM15" s="759"/>
      <c r="AN15" s="759"/>
      <c r="AO15" s="759"/>
      <c r="AP15" s="759"/>
      <c r="AQ15" s="759"/>
      <c r="AR15" s="759"/>
      <c r="AS15" s="759"/>
      <c r="AT15" s="759"/>
      <c r="AU15" s="780"/>
      <c r="AV15" s="780"/>
      <c r="AW15" s="780"/>
      <c r="AX15" s="780"/>
      <c r="AY15" s="781"/>
      <c r="AZ15" s="232"/>
      <c r="BA15" s="232"/>
      <c r="BB15" s="232"/>
      <c r="BC15" s="232"/>
      <c r="BD15" s="232"/>
      <c r="BE15" s="233"/>
      <c r="BF15" s="233"/>
      <c r="BG15" s="233"/>
      <c r="BH15" s="233"/>
      <c r="BI15" s="233"/>
      <c r="BJ15" s="233"/>
      <c r="BK15" s="233"/>
      <c r="BL15" s="233"/>
      <c r="BM15" s="233"/>
      <c r="BN15" s="233"/>
      <c r="BO15" s="233"/>
      <c r="BP15" s="233"/>
      <c r="BQ15" s="238">
        <v>9</v>
      </c>
      <c r="BR15" s="239"/>
      <c r="BS15" s="782"/>
      <c r="BT15" s="783"/>
      <c r="BU15" s="783"/>
      <c r="BV15" s="783"/>
      <c r="BW15" s="783"/>
      <c r="BX15" s="783"/>
      <c r="BY15" s="783"/>
      <c r="BZ15" s="783"/>
      <c r="CA15" s="783"/>
      <c r="CB15" s="783"/>
      <c r="CC15" s="783"/>
      <c r="CD15" s="783"/>
      <c r="CE15" s="783"/>
      <c r="CF15" s="783"/>
      <c r="CG15" s="784"/>
      <c r="CH15" s="785"/>
      <c r="CI15" s="786"/>
      <c r="CJ15" s="786"/>
      <c r="CK15" s="786"/>
      <c r="CL15" s="787"/>
      <c r="CM15" s="785"/>
      <c r="CN15" s="786"/>
      <c r="CO15" s="786"/>
      <c r="CP15" s="786"/>
      <c r="CQ15" s="787"/>
      <c r="CR15" s="785"/>
      <c r="CS15" s="786"/>
      <c r="CT15" s="786"/>
      <c r="CU15" s="786"/>
      <c r="CV15" s="787"/>
      <c r="CW15" s="785"/>
      <c r="CX15" s="786"/>
      <c r="CY15" s="786"/>
      <c r="CZ15" s="786"/>
      <c r="DA15" s="787"/>
      <c r="DB15" s="785"/>
      <c r="DC15" s="786"/>
      <c r="DD15" s="786"/>
      <c r="DE15" s="786"/>
      <c r="DF15" s="787"/>
      <c r="DG15" s="785"/>
      <c r="DH15" s="786"/>
      <c r="DI15" s="786"/>
      <c r="DJ15" s="786"/>
      <c r="DK15" s="787"/>
      <c r="DL15" s="785"/>
      <c r="DM15" s="786"/>
      <c r="DN15" s="786"/>
      <c r="DO15" s="786"/>
      <c r="DP15" s="787"/>
      <c r="DQ15" s="785"/>
      <c r="DR15" s="786"/>
      <c r="DS15" s="786"/>
      <c r="DT15" s="786"/>
      <c r="DU15" s="787"/>
      <c r="DV15" s="782"/>
      <c r="DW15" s="783"/>
      <c r="DX15" s="783"/>
      <c r="DY15" s="783"/>
      <c r="DZ15" s="788"/>
      <c r="EA15" s="234"/>
    </row>
    <row r="16" spans="1:131" s="235" customFormat="1" ht="26.25" customHeight="1">
      <c r="A16" s="238">
        <v>10</v>
      </c>
      <c r="B16" s="749"/>
      <c r="C16" s="750"/>
      <c r="D16" s="750"/>
      <c r="E16" s="750"/>
      <c r="F16" s="750"/>
      <c r="G16" s="750"/>
      <c r="H16" s="750"/>
      <c r="I16" s="750"/>
      <c r="J16" s="750"/>
      <c r="K16" s="750"/>
      <c r="L16" s="750"/>
      <c r="M16" s="750"/>
      <c r="N16" s="750"/>
      <c r="O16" s="750"/>
      <c r="P16" s="751"/>
      <c r="Q16" s="752"/>
      <c r="R16" s="753"/>
      <c r="S16" s="753"/>
      <c r="T16" s="753"/>
      <c r="U16" s="753"/>
      <c r="V16" s="753"/>
      <c r="W16" s="753"/>
      <c r="X16" s="753"/>
      <c r="Y16" s="753"/>
      <c r="Z16" s="753"/>
      <c r="AA16" s="753"/>
      <c r="AB16" s="753"/>
      <c r="AC16" s="753"/>
      <c r="AD16" s="753"/>
      <c r="AE16" s="754"/>
      <c r="AF16" s="755"/>
      <c r="AG16" s="756"/>
      <c r="AH16" s="756"/>
      <c r="AI16" s="756"/>
      <c r="AJ16" s="757"/>
      <c r="AK16" s="758"/>
      <c r="AL16" s="759"/>
      <c r="AM16" s="759"/>
      <c r="AN16" s="759"/>
      <c r="AO16" s="759"/>
      <c r="AP16" s="759"/>
      <c r="AQ16" s="759"/>
      <c r="AR16" s="759"/>
      <c r="AS16" s="759"/>
      <c r="AT16" s="759"/>
      <c r="AU16" s="780"/>
      <c r="AV16" s="780"/>
      <c r="AW16" s="780"/>
      <c r="AX16" s="780"/>
      <c r="AY16" s="781"/>
      <c r="AZ16" s="232"/>
      <c r="BA16" s="232"/>
      <c r="BB16" s="232"/>
      <c r="BC16" s="232"/>
      <c r="BD16" s="232"/>
      <c r="BE16" s="233"/>
      <c r="BF16" s="233"/>
      <c r="BG16" s="233"/>
      <c r="BH16" s="233"/>
      <c r="BI16" s="233"/>
      <c r="BJ16" s="233"/>
      <c r="BK16" s="233"/>
      <c r="BL16" s="233"/>
      <c r="BM16" s="233"/>
      <c r="BN16" s="233"/>
      <c r="BO16" s="233"/>
      <c r="BP16" s="233"/>
      <c r="BQ16" s="238">
        <v>10</v>
      </c>
      <c r="BR16" s="239"/>
      <c r="BS16" s="782"/>
      <c r="BT16" s="783"/>
      <c r="BU16" s="783"/>
      <c r="BV16" s="783"/>
      <c r="BW16" s="783"/>
      <c r="BX16" s="783"/>
      <c r="BY16" s="783"/>
      <c r="BZ16" s="783"/>
      <c r="CA16" s="783"/>
      <c r="CB16" s="783"/>
      <c r="CC16" s="783"/>
      <c r="CD16" s="783"/>
      <c r="CE16" s="783"/>
      <c r="CF16" s="783"/>
      <c r="CG16" s="784"/>
      <c r="CH16" s="785"/>
      <c r="CI16" s="786"/>
      <c r="CJ16" s="786"/>
      <c r="CK16" s="786"/>
      <c r="CL16" s="787"/>
      <c r="CM16" s="785"/>
      <c r="CN16" s="786"/>
      <c r="CO16" s="786"/>
      <c r="CP16" s="786"/>
      <c r="CQ16" s="787"/>
      <c r="CR16" s="785"/>
      <c r="CS16" s="786"/>
      <c r="CT16" s="786"/>
      <c r="CU16" s="786"/>
      <c r="CV16" s="787"/>
      <c r="CW16" s="785"/>
      <c r="CX16" s="786"/>
      <c r="CY16" s="786"/>
      <c r="CZ16" s="786"/>
      <c r="DA16" s="787"/>
      <c r="DB16" s="785"/>
      <c r="DC16" s="786"/>
      <c r="DD16" s="786"/>
      <c r="DE16" s="786"/>
      <c r="DF16" s="787"/>
      <c r="DG16" s="785"/>
      <c r="DH16" s="786"/>
      <c r="DI16" s="786"/>
      <c r="DJ16" s="786"/>
      <c r="DK16" s="787"/>
      <c r="DL16" s="785"/>
      <c r="DM16" s="786"/>
      <c r="DN16" s="786"/>
      <c r="DO16" s="786"/>
      <c r="DP16" s="787"/>
      <c r="DQ16" s="785"/>
      <c r="DR16" s="786"/>
      <c r="DS16" s="786"/>
      <c r="DT16" s="786"/>
      <c r="DU16" s="787"/>
      <c r="DV16" s="782"/>
      <c r="DW16" s="783"/>
      <c r="DX16" s="783"/>
      <c r="DY16" s="783"/>
      <c r="DZ16" s="788"/>
      <c r="EA16" s="234"/>
    </row>
    <row r="17" spans="1:131" s="235" customFormat="1" ht="26.25" customHeight="1">
      <c r="A17" s="238">
        <v>11</v>
      </c>
      <c r="B17" s="749"/>
      <c r="C17" s="750"/>
      <c r="D17" s="750"/>
      <c r="E17" s="750"/>
      <c r="F17" s="750"/>
      <c r="G17" s="750"/>
      <c r="H17" s="750"/>
      <c r="I17" s="750"/>
      <c r="J17" s="750"/>
      <c r="K17" s="750"/>
      <c r="L17" s="750"/>
      <c r="M17" s="750"/>
      <c r="N17" s="750"/>
      <c r="O17" s="750"/>
      <c r="P17" s="751"/>
      <c r="Q17" s="752"/>
      <c r="R17" s="753"/>
      <c r="S17" s="753"/>
      <c r="T17" s="753"/>
      <c r="U17" s="753"/>
      <c r="V17" s="753"/>
      <c r="W17" s="753"/>
      <c r="X17" s="753"/>
      <c r="Y17" s="753"/>
      <c r="Z17" s="753"/>
      <c r="AA17" s="753"/>
      <c r="AB17" s="753"/>
      <c r="AC17" s="753"/>
      <c r="AD17" s="753"/>
      <c r="AE17" s="754"/>
      <c r="AF17" s="755"/>
      <c r="AG17" s="756"/>
      <c r="AH17" s="756"/>
      <c r="AI17" s="756"/>
      <c r="AJ17" s="757"/>
      <c r="AK17" s="758"/>
      <c r="AL17" s="759"/>
      <c r="AM17" s="759"/>
      <c r="AN17" s="759"/>
      <c r="AO17" s="759"/>
      <c r="AP17" s="759"/>
      <c r="AQ17" s="759"/>
      <c r="AR17" s="759"/>
      <c r="AS17" s="759"/>
      <c r="AT17" s="759"/>
      <c r="AU17" s="780"/>
      <c r="AV17" s="780"/>
      <c r="AW17" s="780"/>
      <c r="AX17" s="780"/>
      <c r="AY17" s="781"/>
      <c r="AZ17" s="232"/>
      <c r="BA17" s="232"/>
      <c r="BB17" s="232"/>
      <c r="BC17" s="232"/>
      <c r="BD17" s="232"/>
      <c r="BE17" s="233"/>
      <c r="BF17" s="233"/>
      <c r="BG17" s="233"/>
      <c r="BH17" s="233"/>
      <c r="BI17" s="233"/>
      <c r="BJ17" s="233"/>
      <c r="BK17" s="233"/>
      <c r="BL17" s="233"/>
      <c r="BM17" s="233"/>
      <c r="BN17" s="233"/>
      <c r="BO17" s="233"/>
      <c r="BP17" s="233"/>
      <c r="BQ17" s="238">
        <v>11</v>
      </c>
      <c r="BR17" s="239"/>
      <c r="BS17" s="782"/>
      <c r="BT17" s="783"/>
      <c r="BU17" s="783"/>
      <c r="BV17" s="783"/>
      <c r="BW17" s="783"/>
      <c r="BX17" s="783"/>
      <c r="BY17" s="783"/>
      <c r="BZ17" s="783"/>
      <c r="CA17" s="783"/>
      <c r="CB17" s="783"/>
      <c r="CC17" s="783"/>
      <c r="CD17" s="783"/>
      <c r="CE17" s="783"/>
      <c r="CF17" s="783"/>
      <c r="CG17" s="784"/>
      <c r="CH17" s="785"/>
      <c r="CI17" s="786"/>
      <c r="CJ17" s="786"/>
      <c r="CK17" s="786"/>
      <c r="CL17" s="787"/>
      <c r="CM17" s="785"/>
      <c r="CN17" s="786"/>
      <c r="CO17" s="786"/>
      <c r="CP17" s="786"/>
      <c r="CQ17" s="787"/>
      <c r="CR17" s="785"/>
      <c r="CS17" s="786"/>
      <c r="CT17" s="786"/>
      <c r="CU17" s="786"/>
      <c r="CV17" s="787"/>
      <c r="CW17" s="785"/>
      <c r="CX17" s="786"/>
      <c r="CY17" s="786"/>
      <c r="CZ17" s="786"/>
      <c r="DA17" s="787"/>
      <c r="DB17" s="785"/>
      <c r="DC17" s="786"/>
      <c r="DD17" s="786"/>
      <c r="DE17" s="786"/>
      <c r="DF17" s="787"/>
      <c r="DG17" s="785"/>
      <c r="DH17" s="786"/>
      <c r="DI17" s="786"/>
      <c r="DJ17" s="786"/>
      <c r="DK17" s="787"/>
      <c r="DL17" s="785"/>
      <c r="DM17" s="786"/>
      <c r="DN17" s="786"/>
      <c r="DO17" s="786"/>
      <c r="DP17" s="787"/>
      <c r="DQ17" s="785"/>
      <c r="DR17" s="786"/>
      <c r="DS17" s="786"/>
      <c r="DT17" s="786"/>
      <c r="DU17" s="787"/>
      <c r="DV17" s="782"/>
      <c r="DW17" s="783"/>
      <c r="DX17" s="783"/>
      <c r="DY17" s="783"/>
      <c r="DZ17" s="788"/>
      <c r="EA17" s="234"/>
    </row>
    <row r="18" spans="1:131" s="235" customFormat="1" ht="26.25" customHeight="1">
      <c r="A18" s="238">
        <v>12</v>
      </c>
      <c r="B18" s="749"/>
      <c r="C18" s="750"/>
      <c r="D18" s="750"/>
      <c r="E18" s="750"/>
      <c r="F18" s="750"/>
      <c r="G18" s="750"/>
      <c r="H18" s="750"/>
      <c r="I18" s="750"/>
      <c r="J18" s="750"/>
      <c r="K18" s="750"/>
      <c r="L18" s="750"/>
      <c r="M18" s="750"/>
      <c r="N18" s="750"/>
      <c r="O18" s="750"/>
      <c r="P18" s="751"/>
      <c r="Q18" s="752"/>
      <c r="R18" s="753"/>
      <c r="S18" s="753"/>
      <c r="T18" s="753"/>
      <c r="U18" s="753"/>
      <c r="V18" s="753"/>
      <c r="W18" s="753"/>
      <c r="X18" s="753"/>
      <c r="Y18" s="753"/>
      <c r="Z18" s="753"/>
      <c r="AA18" s="753"/>
      <c r="AB18" s="753"/>
      <c r="AC18" s="753"/>
      <c r="AD18" s="753"/>
      <c r="AE18" s="754"/>
      <c r="AF18" s="755"/>
      <c r="AG18" s="756"/>
      <c r="AH18" s="756"/>
      <c r="AI18" s="756"/>
      <c r="AJ18" s="757"/>
      <c r="AK18" s="758"/>
      <c r="AL18" s="759"/>
      <c r="AM18" s="759"/>
      <c r="AN18" s="759"/>
      <c r="AO18" s="759"/>
      <c r="AP18" s="759"/>
      <c r="AQ18" s="759"/>
      <c r="AR18" s="759"/>
      <c r="AS18" s="759"/>
      <c r="AT18" s="759"/>
      <c r="AU18" s="780"/>
      <c r="AV18" s="780"/>
      <c r="AW18" s="780"/>
      <c r="AX18" s="780"/>
      <c r="AY18" s="781"/>
      <c r="AZ18" s="232"/>
      <c r="BA18" s="232"/>
      <c r="BB18" s="232"/>
      <c r="BC18" s="232"/>
      <c r="BD18" s="232"/>
      <c r="BE18" s="233"/>
      <c r="BF18" s="233"/>
      <c r="BG18" s="233"/>
      <c r="BH18" s="233"/>
      <c r="BI18" s="233"/>
      <c r="BJ18" s="233"/>
      <c r="BK18" s="233"/>
      <c r="BL18" s="233"/>
      <c r="BM18" s="233"/>
      <c r="BN18" s="233"/>
      <c r="BO18" s="233"/>
      <c r="BP18" s="233"/>
      <c r="BQ18" s="238">
        <v>12</v>
      </c>
      <c r="BR18" s="239"/>
      <c r="BS18" s="782"/>
      <c r="BT18" s="783"/>
      <c r="BU18" s="783"/>
      <c r="BV18" s="783"/>
      <c r="BW18" s="783"/>
      <c r="BX18" s="783"/>
      <c r="BY18" s="783"/>
      <c r="BZ18" s="783"/>
      <c r="CA18" s="783"/>
      <c r="CB18" s="783"/>
      <c r="CC18" s="783"/>
      <c r="CD18" s="783"/>
      <c r="CE18" s="783"/>
      <c r="CF18" s="783"/>
      <c r="CG18" s="784"/>
      <c r="CH18" s="785"/>
      <c r="CI18" s="786"/>
      <c r="CJ18" s="786"/>
      <c r="CK18" s="786"/>
      <c r="CL18" s="787"/>
      <c r="CM18" s="785"/>
      <c r="CN18" s="786"/>
      <c r="CO18" s="786"/>
      <c r="CP18" s="786"/>
      <c r="CQ18" s="787"/>
      <c r="CR18" s="785"/>
      <c r="CS18" s="786"/>
      <c r="CT18" s="786"/>
      <c r="CU18" s="786"/>
      <c r="CV18" s="787"/>
      <c r="CW18" s="785"/>
      <c r="CX18" s="786"/>
      <c r="CY18" s="786"/>
      <c r="CZ18" s="786"/>
      <c r="DA18" s="787"/>
      <c r="DB18" s="785"/>
      <c r="DC18" s="786"/>
      <c r="DD18" s="786"/>
      <c r="DE18" s="786"/>
      <c r="DF18" s="787"/>
      <c r="DG18" s="785"/>
      <c r="DH18" s="786"/>
      <c r="DI18" s="786"/>
      <c r="DJ18" s="786"/>
      <c r="DK18" s="787"/>
      <c r="DL18" s="785"/>
      <c r="DM18" s="786"/>
      <c r="DN18" s="786"/>
      <c r="DO18" s="786"/>
      <c r="DP18" s="787"/>
      <c r="DQ18" s="785"/>
      <c r="DR18" s="786"/>
      <c r="DS18" s="786"/>
      <c r="DT18" s="786"/>
      <c r="DU18" s="787"/>
      <c r="DV18" s="782"/>
      <c r="DW18" s="783"/>
      <c r="DX18" s="783"/>
      <c r="DY18" s="783"/>
      <c r="DZ18" s="788"/>
      <c r="EA18" s="234"/>
    </row>
    <row r="19" spans="1:131" s="235" customFormat="1" ht="26.25" customHeight="1">
      <c r="A19" s="238">
        <v>13</v>
      </c>
      <c r="B19" s="749"/>
      <c r="C19" s="750"/>
      <c r="D19" s="750"/>
      <c r="E19" s="750"/>
      <c r="F19" s="750"/>
      <c r="G19" s="750"/>
      <c r="H19" s="750"/>
      <c r="I19" s="750"/>
      <c r="J19" s="750"/>
      <c r="K19" s="750"/>
      <c r="L19" s="750"/>
      <c r="M19" s="750"/>
      <c r="N19" s="750"/>
      <c r="O19" s="750"/>
      <c r="P19" s="751"/>
      <c r="Q19" s="752"/>
      <c r="R19" s="753"/>
      <c r="S19" s="753"/>
      <c r="T19" s="753"/>
      <c r="U19" s="753"/>
      <c r="V19" s="753"/>
      <c r="W19" s="753"/>
      <c r="X19" s="753"/>
      <c r="Y19" s="753"/>
      <c r="Z19" s="753"/>
      <c r="AA19" s="753"/>
      <c r="AB19" s="753"/>
      <c r="AC19" s="753"/>
      <c r="AD19" s="753"/>
      <c r="AE19" s="754"/>
      <c r="AF19" s="755"/>
      <c r="AG19" s="756"/>
      <c r="AH19" s="756"/>
      <c r="AI19" s="756"/>
      <c r="AJ19" s="757"/>
      <c r="AK19" s="758"/>
      <c r="AL19" s="759"/>
      <c r="AM19" s="759"/>
      <c r="AN19" s="759"/>
      <c r="AO19" s="759"/>
      <c r="AP19" s="759"/>
      <c r="AQ19" s="759"/>
      <c r="AR19" s="759"/>
      <c r="AS19" s="759"/>
      <c r="AT19" s="759"/>
      <c r="AU19" s="780"/>
      <c r="AV19" s="780"/>
      <c r="AW19" s="780"/>
      <c r="AX19" s="780"/>
      <c r="AY19" s="781"/>
      <c r="AZ19" s="232"/>
      <c r="BA19" s="232"/>
      <c r="BB19" s="232"/>
      <c r="BC19" s="232"/>
      <c r="BD19" s="232"/>
      <c r="BE19" s="233"/>
      <c r="BF19" s="233"/>
      <c r="BG19" s="233"/>
      <c r="BH19" s="233"/>
      <c r="BI19" s="233"/>
      <c r="BJ19" s="233"/>
      <c r="BK19" s="233"/>
      <c r="BL19" s="233"/>
      <c r="BM19" s="233"/>
      <c r="BN19" s="233"/>
      <c r="BO19" s="233"/>
      <c r="BP19" s="233"/>
      <c r="BQ19" s="238">
        <v>13</v>
      </c>
      <c r="BR19" s="239"/>
      <c r="BS19" s="782"/>
      <c r="BT19" s="783"/>
      <c r="BU19" s="783"/>
      <c r="BV19" s="783"/>
      <c r="BW19" s="783"/>
      <c r="BX19" s="783"/>
      <c r="BY19" s="783"/>
      <c r="BZ19" s="783"/>
      <c r="CA19" s="783"/>
      <c r="CB19" s="783"/>
      <c r="CC19" s="783"/>
      <c r="CD19" s="783"/>
      <c r="CE19" s="783"/>
      <c r="CF19" s="783"/>
      <c r="CG19" s="784"/>
      <c r="CH19" s="785"/>
      <c r="CI19" s="786"/>
      <c r="CJ19" s="786"/>
      <c r="CK19" s="786"/>
      <c r="CL19" s="787"/>
      <c r="CM19" s="785"/>
      <c r="CN19" s="786"/>
      <c r="CO19" s="786"/>
      <c r="CP19" s="786"/>
      <c r="CQ19" s="787"/>
      <c r="CR19" s="785"/>
      <c r="CS19" s="786"/>
      <c r="CT19" s="786"/>
      <c r="CU19" s="786"/>
      <c r="CV19" s="787"/>
      <c r="CW19" s="785"/>
      <c r="CX19" s="786"/>
      <c r="CY19" s="786"/>
      <c r="CZ19" s="786"/>
      <c r="DA19" s="787"/>
      <c r="DB19" s="785"/>
      <c r="DC19" s="786"/>
      <c r="DD19" s="786"/>
      <c r="DE19" s="786"/>
      <c r="DF19" s="787"/>
      <c r="DG19" s="785"/>
      <c r="DH19" s="786"/>
      <c r="DI19" s="786"/>
      <c r="DJ19" s="786"/>
      <c r="DK19" s="787"/>
      <c r="DL19" s="785"/>
      <c r="DM19" s="786"/>
      <c r="DN19" s="786"/>
      <c r="DO19" s="786"/>
      <c r="DP19" s="787"/>
      <c r="DQ19" s="785"/>
      <c r="DR19" s="786"/>
      <c r="DS19" s="786"/>
      <c r="DT19" s="786"/>
      <c r="DU19" s="787"/>
      <c r="DV19" s="782"/>
      <c r="DW19" s="783"/>
      <c r="DX19" s="783"/>
      <c r="DY19" s="783"/>
      <c r="DZ19" s="788"/>
      <c r="EA19" s="234"/>
    </row>
    <row r="20" spans="1:131" s="235" customFormat="1" ht="26.25" customHeight="1">
      <c r="A20" s="238">
        <v>14</v>
      </c>
      <c r="B20" s="749"/>
      <c r="C20" s="750"/>
      <c r="D20" s="750"/>
      <c r="E20" s="750"/>
      <c r="F20" s="750"/>
      <c r="G20" s="750"/>
      <c r="H20" s="750"/>
      <c r="I20" s="750"/>
      <c r="J20" s="750"/>
      <c r="K20" s="750"/>
      <c r="L20" s="750"/>
      <c r="M20" s="750"/>
      <c r="N20" s="750"/>
      <c r="O20" s="750"/>
      <c r="P20" s="751"/>
      <c r="Q20" s="752"/>
      <c r="R20" s="753"/>
      <c r="S20" s="753"/>
      <c r="T20" s="753"/>
      <c r="U20" s="753"/>
      <c r="V20" s="753"/>
      <c r="W20" s="753"/>
      <c r="X20" s="753"/>
      <c r="Y20" s="753"/>
      <c r="Z20" s="753"/>
      <c r="AA20" s="753"/>
      <c r="AB20" s="753"/>
      <c r="AC20" s="753"/>
      <c r="AD20" s="753"/>
      <c r="AE20" s="754"/>
      <c r="AF20" s="755"/>
      <c r="AG20" s="756"/>
      <c r="AH20" s="756"/>
      <c r="AI20" s="756"/>
      <c r="AJ20" s="757"/>
      <c r="AK20" s="758"/>
      <c r="AL20" s="759"/>
      <c r="AM20" s="759"/>
      <c r="AN20" s="759"/>
      <c r="AO20" s="759"/>
      <c r="AP20" s="759"/>
      <c r="AQ20" s="759"/>
      <c r="AR20" s="759"/>
      <c r="AS20" s="759"/>
      <c r="AT20" s="759"/>
      <c r="AU20" s="780"/>
      <c r="AV20" s="780"/>
      <c r="AW20" s="780"/>
      <c r="AX20" s="780"/>
      <c r="AY20" s="781"/>
      <c r="AZ20" s="232"/>
      <c r="BA20" s="232"/>
      <c r="BB20" s="232"/>
      <c r="BC20" s="232"/>
      <c r="BD20" s="232"/>
      <c r="BE20" s="233"/>
      <c r="BF20" s="233"/>
      <c r="BG20" s="233"/>
      <c r="BH20" s="233"/>
      <c r="BI20" s="233"/>
      <c r="BJ20" s="233"/>
      <c r="BK20" s="233"/>
      <c r="BL20" s="233"/>
      <c r="BM20" s="233"/>
      <c r="BN20" s="233"/>
      <c r="BO20" s="233"/>
      <c r="BP20" s="233"/>
      <c r="BQ20" s="238">
        <v>14</v>
      </c>
      <c r="BR20" s="239"/>
      <c r="BS20" s="782"/>
      <c r="BT20" s="783"/>
      <c r="BU20" s="783"/>
      <c r="BV20" s="783"/>
      <c r="BW20" s="783"/>
      <c r="BX20" s="783"/>
      <c r="BY20" s="783"/>
      <c r="BZ20" s="783"/>
      <c r="CA20" s="783"/>
      <c r="CB20" s="783"/>
      <c r="CC20" s="783"/>
      <c r="CD20" s="783"/>
      <c r="CE20" s="783"/>
      <c r="CF20" s="783"/>
      <c r="CG20" s="784"/>
      <c r="CH20" s="785"/>
      <c r="CI20" s="786"/>
      <c r="CJ20" s="786"/>
      <c r="CK20" s="786"/>
      <c r="CL20" s="787"/>
      <c r="CM20" s="785"/>
      <c r="CN20" s="786"/>
      <c r="CO20" s="786"/>
      <c r="CP20" s="786"/>
      <c r="CQ20" s="787"/>
      <c r="CR20" s="785"/>
      <c r="CS20" s="786"/>
      <c r="CT20" s="786"/>
      <c r="CU20" s="786"/>
      <c r="CV20" s="787"/>
      <c r="CW20" s="785"/>
      <c r="CX20" s="786"/>
      <c r="CY20" s="786"/>
      <c r="CZ20" s="786"/>
      <c r="DA20" s="787"/>
      <c r="DB20" s="785"/>
      <c r="DC20" s="786"/>
      <c r="DD20" s="786"/>
      <c r="DE20" s="786"/>
      <c r="DF20" s="787"/>
      <c r="DG20" s="785"/>
      <c r="DH20" s="786"/>
      <c r="DI20" s="786"/>
      <c r="DJ20" s="786"/>
      <c r="DK20" s="787"/>
      <c r="DL20" s="785"/>
      <c r="DM20" s="786"/>
      <c r="DN20" s="786"/>
      <c r="DO20" s="786"/>
      <c r="DP20" s="787"/>
      <c r="DQ20" s="785"/>
      <c r="DR20" s="786"/>
      <c r="DS20" s="786"/>
      <c r="DT20" s="786"/>
      <c r="DU20" s="787"/>
      <c r="DV20" s="782"/>
      <c r="DW20" s="783"/>
      <c r="DX20" s="783"/>
      <c r="DY20" s="783"/>
      <c r="DZ20" s="788"/>
      <c r="EA20" s="234"/>
    </row>
    <row r="21" spans="1:131" s="235" customFormat="1" ht="26.25" customHeight="1" thickBot="1">
      <c r="A21" s="238">
        <v>15</v>
      </c>
      <c r="B21" s="749"/>
      <c r="C21" s="750"/>
      <c r="D21" s="750"/>
      <c r="E21" s="750"/>
      <c r="F21" s="750"/>
      <c r="G21" s="750"/>
      <c r="H21" s="750"/>
      <c r="I21" s="750"/>
      <c r="J21" s="750"/>
      <c r="K21" s="750"/>
      <c r="L21" s="750"/>
      <c r="M21" s="750"/>
      <c r="N21" s="750"/>
      <c r="O21" s="750"/>
      <c r="P21" s="751"/>
      <c r="Q21" s="752"/>
      <c r="R21" s="753"/>
      <c r="S21" s="753"/>
      <c r="T21" s="753"/>
      <c r="U21" s="753"/>
      <c r="V21" s="753"/>
      <c r="W21" s="753"/>
      <c r="X21" s="753"/>
      <c r="Y21" s="753"/>
      <c r="Z21" s="753"/>
      <c r="AA21" s="753"/>
      <c r="AB21" s="753"/>
      <c r="AC21" s="753"/>
      <c r="AD21" s="753"/>
      <c r="AE21" s="754"/>
      <c r="AF21" s="755"/>
      <c r="AG21" s="756"/>
      <c r="AH21" s="756"/>
      <c r="AI21" s="756"/>
      <c r="AJ21" s="757"/>
      <c r="AK21" s="758"/>
      <c r="AL21" s="759"/>
      <c r="AM21" s="759"/>
      <c r="AN21" s="759"/>
      <c r="AO21" s="759"/>
      <c r="AP21" s="759"/>
      <c r="AQ21" s="759"/>
      <c r="AR21" s="759"/>
      <c r="AS21" s="759"/>
      <c r="AT21" s="759"/>
      <c r="AU21" s="780"/>
      <c r="AV21" s="780"/>
      <c r="AW21" s="780"/>
      <c r="AX21" s="780"/>
      <c r="AY21" s="781"/>
      <c r="AZ21" s="232"/>
      <c r="BA21" s="232"/>
      <c r="BB21" s="232"/>
      <c r="BC21" s="232"/>
      <c r="BD21" s="232"/>
      <c r="BE21" s="233"/>
      <c r="BF21" s="233"/>
      <c r="BG21" s="233"/>
      <c r="BH21" s="233"/>
      <c r="BI21" s="233"/>
      <c r="BJ21" s="233"/>
      <c r="BK21" s="233"/>
      <c r="BL21" s="233"/>
      <c r="BM21" s="233"/>
      <c r="BN21" s="233"/>
      <c r="BO21" s="233"/>
      <c r="BP21" s="233"/>
      <c r="BQ21" s="238">
        <v>15</v>
      </c>
      <c r="BR21" s="239"/>
      <c r="BS21" s="782"/>
      <c r="BT21" s="783"/>
      <c r="BU21" s="783"/>
      <c r="BV21" s="783"/>
      <c r="BW21" s="783"/>
      <c r="BX21" s="783"/>
      <c r="BY21" s="783"/>
      <c r="BZ21" s="783"/>
      <c r="CA21" s="783"/>
      <c r="CB21" s="783"/>
      <c r="CC21" s="783"/>
      <c r="CD21" s="783"/>
      <c r="CE21" s="783"/>
      <c r="CF21" s="783"/>
      <c r="CG21" s="784"/>
      <c r="CH21" s="785"/>
      <c r="CI21" s="786"/>
      <c r="CJ21" s="786"/>
      <c r="CK21" s="786"/>
      <c r="CL21" s="787"/>
      <c r="CM21" s="785"/>
      <c r="CN21" s="786"/>
      <c r="CO21" s="786"/>
      <c r="CP21" s="786"/>
      <c r="CQ21" s="787"/>
      <c r="CR21" s="785"/>
      <c r="CS21" s="786"/>
      <c r="CT21" s="786"/>
      <c r="CU21" s="786"/>
      <c r="CV21" s="787"/>
      <c r="CW21" s="785"/>
      <c r="CX21" s="786"/>
      <c r="CY21" s="786"/>
      <c r="CZ21" s="786"/>
      <c r="DA21" s="787"/>
      <c r="DB21" s="785"/>
      <c r="DC21" s="786"/>
      <c r="DD21" s="786"/>
      <c r="DE21" s="786"/>
      <c r="DF21" s="787"/>
      <c r="DG21" s="785"/>
      <c r="DH21" s="786"/>
      <c r="DI21" s="786"/>
      <c r="DJ21" s="786"/>
      <c r="DK21" s="787"/>
      <c r="DL21" s="785"/>
      <c r="DM21" s="786"/>
      <c r="DN21" s="786"/>
      <c r="DO21" s="786"/>
      <c r="DP21" s="787"/>
      <c r="DQ21" s="785"/>
      <c r="DR21" s="786"/>
      <c r="DS21" s="786"/>
      <c r="DT21" s="786"/>
      <c r="DU21" s="787"/>
      <c r="DV21" s="782"/>
      <c r="DW21" s="783"/>
      <c r="DX21" s="783"/>
      <c r="DY21" s="783"/>
      <c r="DZ21" s="788"/>
      <c r="EA21" s="234"/>
    </row>
    <row r="22" spans="1:131" s="235" customFormat="1" ht="26.25" customHeight="1">
      <c r="A22" s="238">
        <v>16</v>
      </c>
      <c r="B22" s="749"/>
      <c r="C22" s="750"/>
      <c r="D22" s="750"/>
      <c r="E22" s="750"/>
      <c r="F22" s="750"/>
      <c r="G22" s="750"/>
      <c r="H22" s="750"/>
      <c r="I22" s="750"/>
      <c r="J22" s="750"/>
      <c r="K22" s="750"/>
      <c r="L22" s="750"/>
      <c r="M22" s="750"/>
      <c r="N22" s="750"/>
      <c r="O22" s="750"/>
      <c r="P22" s="751"/>
      <c r="Q22" s="799"/>
      <c r="R22" s="800"/>
      <c r="S22" s="800"/>
      <c r="T22" s="800"/>
      <c r="U22" s="800"/>
      <c r="V22" s="800"/>
      <c r="W22" s="800"/>
      <c r="X22" s="800"/>
      <c r="Y22" s="800"/>
      <c r="Z22" s="800"/>
      <c r="AA22" s="800"/>
      <c r="AB22" s="800"/>
      <c r="AC22" s="800"/>
      <c r="AD22" s="800"/>
      <c r="AE22" s="801"/>
      <c r="AF22" s="755"/>
      <c r="AG22" s="756"/>
      <c r="AH22" s="756"/>
      <c r="AI22" s="756"/>
      <c r="AJ22" s="757"/>
      <c r="AK22" s="802"/>
      <c r="AL22" s="803"/>
      <c r="AM22" s="803"/>
      <c r="AN22" s="803"/>
      <c r="AO22" s="803"/>
      <c r="AP22" s="803"/>
      <c r="AQ22" s="803"/>
      <c r="AR22" s="803"/>
      <c r="AS22" s="803"/>
      <c r="AT22" s="803"/>
      <c r="AU22" s="804"/>
      <c r="AV22" s="804"/>
      <c r="AW22" s="804"/>
      <c r="AX22" s="804"/>
      <c r="AY22" s="805"/>
      <c r="AZ22" s="806" t="s">
        <v>396</v>
      </c>
      <c r="BA22" s="806"/>
      <c r="BB22" s="806"/>
      <c r="BC22" s="806"/>
      <c r="BD22" s="807"/>
      <c r="BE22" s="233"/>
      <c r="BF22" s="233"/>
      <c r="BG22" s="233"/>
      <c r="BH22" s="233"/>
      <c r="BI22" s="233"/>
      <c r="BJ22" s="233"/>
      <c r="BK22" s="233"/>
      <c r="BL22" s="233"/>
      <c r="BM22" s="233"/>
      <c r="BN22" s="233"/>
      <c r="BO22" s="233"/>
      <c r="BP22" s="233"/>
      <c r="BQ22" s="238">
        <v>16</v>
      </c>
      <c r="BR22" s="239"/>
      <c r="BS22" s="782"/>
      <c r="BT22" s="783"/>
      <c r="BU22" s="783"/>
      <c r="BV22" s="783"/>
      <c r="BW22" s="783"/>
      <c r="BX22" s="783"/>
      <c r="BY22" s="783"/>
      <c r="BZ22" s="783"/>
      <c r="CA22" s="783"/>
      <c r="CB22" s="783"/>
      <c r="CC22" s="783"/>
      <c r="CD22" s="783"/>
      <c r="CE22" s="783"/>
      <c r="CF22" s="783"/>
      <c r="CG22" s="784"/>
      <c r="CH22" s="785"/>
      <c r="CI22" s="786"/>
      <c r="CJ22" s="786"/>
      <c r="CK22" s="786"/>
      <c r="CL22" s="787"/>
      <c r="CM22" s="785"/>
      <c r="CN22" s="786"/>
      <c r="CO22" s="786"/>
      <c r="CP22" s="786"/>
      <c r="CQ22" s="787"/>
      <c r="CR22" s="785"/>
      <c r="CS22" s="786"/>
      <c r="CT22" s="786"/>
      <c r="CU22" s="786"/>
      <c r="CV22" s="787"/>
      <c r="CW22" s="785"/>
      <c r="CX22" s="786"/>
      <c r="CY22" s="786"/>
      <c r="CZ22" s="786"/>
      <c r="DA22" s="787"/>
      <c r="DB22" s="785"/>
      <c r="DC22" s="786"/>
      <c r="DD22" s="786"/>
      <c r="DE22" s="786"/>
      <c r="DF22" s="787"/>
      <c r="DG22" s="785"/>
      <c r="DH22" s="786"/>
      <c r="DI22" s="786"/>
      <c r="DJ22" s="786"/>
      <c r="DK22" s="787"/>
      <c r="DL22" s="785"/>
      <c r="DM22" s="786"/>
      <c r="DN22" s="786"/>
      <c r="DO22" s="786"/>
      <c r="DP22" s="787"/>
      <c r="DQ22" s="785"/>
      <c r="DR22" s="786"/>
      <c r="DS22" s="786"/>
      <c r="DT22" s="786"/>
      <c r="DU22" s="787"/>
      <c r="DV22" s="782"/>
      <c r="DW22" s="783"/>
      <c r="DX22" s="783"/>
      <c r="DY22" s="783"/>
      <c r="DZ22" s="788"/>
      <c r="EA22" s="234"/>
    </row>
    <row r="23" spans="1:131" s="235" customFormat="1" ht="26.25" customHeight="1" thickBot="1">
      <c r="A23" s="240" t="s">
        <v>397</v>
      </c>
      <c r="B23" s="789" t="s">
        <v>398</v>
      </c>
      <c r="C23" s="790"/>
      <c r="D23" s="790"/>
      <c r="E23" s="790"/>
      <c r="F23" s="790"/>
      <c r="G23" s="790"/>
      <c r="H23" s="790"/>
      <c r="I23" s="790"/>
      <c r="J23" s="790"/>
      <c r="K23" s="790"/>
      <c r="L23" s="790"/>
      <c r="M23" s="790"/>
      <c r="N23" s="790"/>
      <c r="O23" s="790"/>
      <c r="P23" s="791"/>
      <c r="Q23" s="792">
        <v>4059</v>
      </c>
      <c r="R23" s="793"/>
      <c r="S23" s="793"/>
      <c r="T23" s="793"/>
      <c r="U23" s="793"/>
      <c r="V23" s="793">
        <v>3817</v>
      </c>
      <c r="W23" s="793"/>
      <c r="X23" s="793"/>
      <c r="Y23" s="793"/>
      <c r="Z23" s="793"/>
      <c r="AA23" s="793">
        <v>242</v>
      </c>
      <c r="AB23" s="793"/>
      <c r="AC23" s="793"/>
      <c r="AD23" s="793"/>
      <c r="AE23" s="794"/>
      <c r="AF23" s="795">
        <v>231</v>
      </c>
      <c r="AG23" s="793"/>
      <c r="AH23" s="793"/>
      <c r="AI23" s="793"/>
      <c r="AJ23" s="796"/>
      <c r="AK23" s="797"/>
      <c r="AL23" s="798"/>
      <c r="AM23" s="798"/>
      <c r="AN23" s="798"/>
      <c r="AO23" s="798"/>
      <c r="AP23" s="793">
        <v>2732</v>
      </c>
      <c r="AQ23" s="793"/>
      <c r="AR23" s="793"/>
      <c r="AS23" s="793"/>
      <c r="AT23" s="793"/>
      <c r="AU23" s="809"/>
      <c r="AV23" s="809"/>
      <c r="AW23" s="809"/>
      <c r="AX23" s="809"/>
      <c r="AY23" s="810"/>
      <c r="AZ23" s="811" t="s">
        <v>130</v>
      </c>
      <c r="BA23" s="812"/>
      <c r="BB23" s="812"/>
      <c r="BC23" s="812"/>
      <c r="BD23" s="813"/>
      <c r="BE23" s="233"/>
      <c r="BF23" s="233"/>
      <c r="BG23" s="233"/>
      <c r="BH23" s="233"/>
      <c r="BI23" s="233"/>
      <c r="BJ23" s="233"/>
      <c r="BK23" s="233"/>
      <c r="BL23" s="233"/>
      <c r="BM23" s="233"/>
      <c r="BN23" s="233"/>
      <c r="BO23" s="233"/>
      <c r="BP23" s="233"/>
      <c r="BQ23" s="238">
        <v>17</v>
      </c>
      <c r="BR23" s="239"/>
      <c r="BS23" s="782"/>
      <c r="BT23" s="783"/>
      <c r="BU23" s="783"/>
      <c r="BV23" s="783"/>
      <c r="BW23" s="783"/>
      <c r="BX23" s="783"/>
      <c r="BY23" s="783"/>
      <c r="BZ23" s="783"/>
      <c r="CA23" s="783"/>
      <c r="CB23" s="783"/>
      <c r="CC23" s="783"/>
      <c r="CD23" s="783"/>
      <c r="CE23" s="783"/>
      <c r="CF23" s="783"/>
      <c r="CG23" s="784"/>
      <c r="CH23" s="785"/>
      <c r="CI23" s="786"/>
      <c r="CJ23" s="786"/>
      <c r="CK23" s="786"/>
      <c r="CL23" s="787"/>
      <c r="CM23" s="785"/>
      <c r="CN23" s="786"/>
      <c r="CO23" s="786"/>
      <c r="CP23" s="786"/>
      <c r="CQ23" s="787"/>
      <c r="CR23" s="785"/>
      <c r="CS23" s="786"/>
      <c r="CT23" s="786"/>
      <c r="CU23" s="786"/>
      <c r="CV23" s="787"/>
      <c r="CW23" s="785"/>
      <c r="CX23" s="786"/>
      <c r="CY23" s="786"/>
      <c r="CZ23" s="786"/>
      <c r="DA23" s="787"/>
      <c r="DB23" s="785"/>
      <c r="DC23" s="786"/>
      <c r="DD23" s="786"/>
      <c r="DE23" s="786"/>
      <c r="DF23" s="787"/>
      <c r="DG23" s="785"/>
      <c r="DH23" s="786"/>
      <c r="DI23" s="786"/>
      <c r="DJ23" s="786"/>
      <c r="DK23" s="787"/>
      <c r="DL23" s="785"/>
      <c r="DM23" s="786"/>
      <c r="DN23" s="786"/>
      <c r="DO23" s="786"/>
      <c r="DP23" s="787"/>
      <c r="DQ23" s="785"/>
      <c r="DR23" s="786"/>
      <c r="DS23" s="786"/>
      <c r="DT23" s="786"/>
      <c r="DU23" s="787"/>
      <c r="DV23" s="782"/>
      <c r="DW23" s="783"/>
      <c r="DX23" s="783"/>
      <c r="DY23" s="783"/>
      <c r="DZ23" s="788"/>
      <c r="EA23" s="234"/>
    </row>
    <row r="24" spans="1:131" s="235" customFormat="1" ht="26.25" customHeight="1">
      <c r="A24" s="808" t="s">
        <v>399</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82"/>
      <c r="BT24" s="783"/>
      <c r="BU24" s="783"/>
      <c r="BV24" s="783"/>
      <c r="BW24" s="783"/>
      <c r="BX24" s="783"/>
      <c r="BY24" s="783"/>
      <c r="BZ24" s="783"/>
      <c r="CA24" s="783"/>
      <c r="CB24" s="783"/>
      <c r="CC24" s="783"/>
      <c r="CD24" s="783"/>
      <c r="CE24" s="783"/>
      <c r="CF24" s="783"/>
      <c r="CG24" s="784"/>
      <c r="CH24" s="785"/>
      <c r="CI24" s="786"/>
      <c r="CJ24" s="786"/>
      <c r="CK24" s="786"/>
      <c r="CL24" s="787"/>
      <c r="CM24" s="785"/>
      <c r="CN24" s="786"/>
      <c r="CO24" s="786"/>
      <c r="CP24" s="786"/>
      <c r="CQ24" s="787"/>
      <c r="CR24" s="785"/>
      <c r="CS24" s="786"/>
      <c r="CT24" s="786"/>
      <c r="CU24" s="786"/>
      <c r="CV24" s="787"/>
      <c r="CW24" s="785"/>
      <c r="CX24" s="786"/>
      <c r="CY24" s="786"/>
      <c r="CZ24" s="786"/>
      <c r="DA24" s="787"/>
      <c r="DB24" s="785"/>
      <c r="DC24" s="786"/>
      <c r="DD24" s="786"/>
      <c r="DE24" s="786"/>
      <c r="DF24" s="787"/>
      <c r="DG24" s="785"/>
      <c r="DH24" s="786"/>
      <c r="DI24" s="786"/>
      <c r="DJ24" s="786"/>
      <c r="DK24" s="787"/>
      <c r="DL24" s="785"/>
      <c r="DM24" s="786"/>
      <c r="DN24" s="786"/>
      <c r="DO24" s="786"/>
      <c r="DP24" s="787"/>
      <c r="DQ24" s="785"/>
      <c r="DR24" s="786"/>
      <c r="DS24" s="786"/>
      <c r="DT24" s="786"/>
      <c r="DU24" s="787"/>
      <c r="DV24" s="782"/>
      <c r="DW24" s="783"/>
      <c r="DX24" s="783"/>
      <c r="DY24" s="783"/>
      <c r="DZ24" s="788"/>
      <c r="EA24" s="234"/>
    </row>
    <row r="25" spans="1:131" ht="26.25" customHeight="1" thickBot="1">
      <c r="A25" s="739" t="s">
        <v>400</v>
      </c>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739"/>
      <c r="AQ25" s="739"/>
      <c r="AR25" s="739"/>
      <c r="AS25" s="739"/>
      <c r="AT25" s="739"/>
      <c r="AU25" s="739"/>
      <c r="AV25" s="739"/>
      <c r="AW25" s="739"/>
      <c r="AX25" s="739"/>
      <c r="AY25" s="739"/>
      <c r="AZ25" s="739"/>
      <c r="BA25" s="739"/>
      <c r="BB25" s="739"/>
      <c r="BC25" s="739"/>
      <c r="BD25" s="739"/>
      <c r="BE25" s="739"/>
      <c r="BF25" s="739"/>
      <c r="BG25" s="739"/>
      <c r="BH25" s="739"/>
      <c r="BI25" s="739"/>
      <c r="BJ25" s="232"/>
      <c r="BK25" s="232"/>
      <c r="BL25" s="232"/>
      <c r="BM25" s="232"/>
      <c r="BN25" s="232"/>
      <c r="BO25" s="241"/>
      <c r="BP25" s="241"/>
      <c r="BQ25" s="238">
        <v>19</v>
      </c>
      <c r="BR25" s="239"/>
      <c r="BS25" s="782"/>
      <c r="BT25" s="783"/>
      <c r="BU25" s="783"/>
      <c r="BV25" s="783"/>
      <c r="BW25" s="783"/>
      <c r="BX25" s="783"/>
      <c r="BY25" s="783"/>
      <c r="BZ25" s="783"/>
      <c r="CA25" s="783"/>
      <c r="CB25" s="783"/>
      <c r="CC25" s="783"/>
      <c r="CD25" s="783"/>
      <c r="CE25" s="783"/>
      <c r="CF25" s="783"/>
      <c r="CG25" s="784"/>
      <c r="CH25" s="785"/>
      <c r="CI25" s="786"/>
      <c r="CJ25" s="786"/>
      <c r="CK25" s="786"/>
      <c r="CL25" s="787"/>
      <c r="CM25" s="785"/>
      <c r="CN25" s="786"/>
      <c r="CO25" s="786"/>
      <c r="CP25" s="786"/>
      <c r="CQ25" s="787"/>
      <c r="CR25" s="785"/>
      <c r="CS25" s="786"/>
      <c r="CT25" s="786"/>
      <c r="CU25" s="786"/>
      <c r="CV25" s="787"/>
      <c r="CW25" s="785"/>
      <c r="CX25" s="786"/>
      <c r="CY25" s="786"/>
      <c r="CZ25" s="786"/>
      <c r="DA25" s="787"/>
      <c r="DB25" s="785"/>
      <c r="DC25" s="786"/>
      <c r="DD25" s="786"/>
      <c r="DE25" s="786"/>
      <c r="DF25" s="787"/>
      <c r="DG25" s="785"/>
      <c r="DH25" s="786"/>
      <c r="DI25" s="786"/>
      <c r="DJ25" s="786"/>
      <c r="DK25" s="787"/>
      <c r="DL25" s="785"/>
      <c r="DM25" s="786"/>
      <c r="DN25" s="786"/>
      <c r="DO25" s="786"/>
      <c r="DP25" s="787"/>
      <c r="DQ25" s="785"/>
      <c r="DR25" s="786"/>
      <c r="DS25" s="786"/>
      <c r="DT25" s="786"/>
      <c r="DU25" s="787"/>
      <c r="DV25" s="782"/>
      <c r="DW25" s="783"/>
      <c r="DX25" s="783"/>
      <c r="DY25" s="783"/>
      <c r="DZ25" s="788"/>
      <c r="EA25" s="230"/>
    </row>
    <row r="26" spans="1:131" ht="26.25" customHeight="1">
      <c r="A26" s="729" t="s">
        <v>378</v>
      </c>
      <c r="B26" s="730"/>
      <c r="C26" s="730"/>
      <c r="D26" s="730"/>
      <c r="E26" s="730"/>
      <c r="F26" s="730"/>
      <c r="G26" s="730"/>
      <c r="H26" s="730"/>
      <c r="I26" s="730"/>
      <c r="J26" s="730"/>
      <c r="K26" s="730"/>
      <c r="L26" s="730"/>
      <c r="M26" s="730"/>
      <c r="N26" s="730"/>
      <c r="O26" s="730"/>
      <c r="P26" s="731"/>
      <c r="Q26" s="725" t="s">
        <v>401</v>
      </c>
      <c r="R26" s="721"/>
      <c r="S26" s="721"/>
      <c r="T26" s="721"/>
      <c r="U26" s="722"/>
      <c r="V26" s="725" t="s">
        <v>402</v>
      </c>
      <c r="W26" s="721"/>
      <c r="X26" s="721"/>
      <c r="Y26" s="721"/>
      <c r="Z26" s="722"/>
      <c r="AA26" s="725" t="s">
        <v>403</v>
      </c>
      <c r="AB26" s="721"/>
      <c r="AC26" s="721"/>
      <c r="AD26" s="721"/>
      <c r="AE26" s="721"/>
      <c r="AF26" s="814" t="s">
        <v>404</v>
      </c>
      <c r="AG26" s="815"/>
      <c r="AH26" s="815"/>
      <c r="AI26" s="815"/>
      <c r="AJ26" s="816"/>
      <c r="AK26" s="721" t="s">
        <v>405</v>
      </c>
      <c r="AL26" s="721"/>
      <c r="AM26" s="721"/>
      <c r="AN26" s="721"/>
      <c r="AO26" s="722"/>
      <c r="AP26" s="725" t="s">
        <v>406</v>
      </c>
      <c r="AQ26" s="721"/>
      <c r="AR26" s="721"/>
      <c r="AS26" s="721"/>
      <c r="AT26" s="722"/>
      <c r="AU26" s="725" t="s">
        <v>407</v>
      </c>
      <c r="AV26" s="721"/>
      <c r="AW26" s="721"/>
      <c r="AX26" s="721"/>
      <c r="AY26" s="722"/>
      <c r="AZ26" s="725" t="s">
        <v>408</v>
      </c>
      <c r="BA26" s="721"/>
      <c r="BB26" s="721"/>
      <c r="BC26" s="721"/>
      <c r="BD26" s="722"/>
      <c r="BE26" s="725" t="s">
        <v>385</v>
      </c>
      <c r="BF26" s="721"/>
      <c r="BG26" s="721"/>
      <c r="BH26" s="721"/>
      <c r="BI26" s="727"/>
      <c r="BJ26" s="232"/>
      <c r="BK26" s="232"/>
      <c r="BL26" s="232"/>
      <c r="BM26" s="232"/>
      <c r="BN26" s="232"/>
      <c r="BO26" s="241"/>
      <c r="BP26" s="241"/>
      <c r="BQ26" s="238">
        <v>20</v>
      </c>
      <c r="BR26" s="239"/>
      <c r="BS26" s="782"/>
      <c r="BT26" s="783"/>
      <c r="BU26" s="783"/>
      <c r="BV26" s="783"/>
      <c r="BW26" s="783"/>
      <c r="BX26" s="783"/>
      <c r="BY26" s="783"/>
      <c r="BZ26" s="783"/>
      <c r="CA26" s="783"/>
      <c r="CB26" s="783"/>
      <c r="CC26" s="783"/>
      <c r="CD26" s="783"/>
      <c r="CE26" s="783"/>
      <c r="CF26" s="783"/>
      <c r="CG26" s="784"/>
      <c r="CH26" s="785"/>
      <c r="CI26" s="786"/>
      <c r="CJ26" s="786"/>
      <c r="CK26" s="786"/>
      <c r="CL26" s="787"/>
      <c r="CM26" s="785"/>
      <c r="CN26" s="786"/>
      <c r="CO26" s="786"/>
      <c r="CP26" s="786"/>
      <c r="CQ26" s="787"/>
      <c r="CR26" s="785"/>
      <c r="CS26" s="786"/>
      <c r="CT26" s="786"/>
      <c r="CU26" s="786"/>
      <c r="CV26" s="787"/>
      <c r="CW26" s="785"/>
      <c r="CX26" s="786"/>
      <c r="CY26" s="786"/>
      <c r="CZ26" s="786"/>
      <c r="DA26" s="787"/>
      <c r="DB26" s="785"/>
      <c r="DC26" s="786"/>
      <c r="DD26" s="786"/>
      <c r="DE26" s="786"/>
      <c r="DF26" s="787"/>
      <c r="DG26" s="785"/>
      <c r="DH26" s="786"/>
      <c r="DI26" s="786"/>
      <c r="DJ26" s="786"/>
      <c r="DK26" s="787"/>
      <c r="DL26" s="785"/>
      <c r="DM26" s="786"/>
      <c r="DN26" s="786"/>
      <c r="DO26" s="786"/>
      <c r="DP26" s="787"/>
      <c r="DQ26" s="785"/>
      <c r="DR26" s="786"/>
      <c r="DS26" s="786"/>
      <c r="DT26" s="786"/>
      <c r="DU26" s="787"/>
      <c r="DV26" s="782"/>
      <c r="DW26" s="783"/>
      <c r="DX26" s="783"/>
      <c r="DY26" s="783"/>
      <c r="DZ26" s="788"/>
      <c r="EA26" s="230"/>
    </row>
    <row r="27" spans="1:131" ht="26.25" customHeight="1" thickBot="1">
      <c r="A27" s="732"/>
      <c r="B27" s="733"/>
      <c r="C27" s="733"/>
      <c r="D27" s="733"/>
      <c r="E27" s="733"/>
      <c r="F27" s="733"/>
      <c r="G27" s="733"/>
      <c r="H27" s="733"/>
      <c r="I27" s="733"/>
      <c r="J27" s="733"/>
      <c r="K27" s="733"/>
      <c r="L27" s="733"/>
      <c r="M27" s="733"/>
      <c r="N27" s="733"/>
      <c r="O27" s="733"/>
      <c r="P27" s="734"/>
      <c r="Q27" s="726"/>
      <c r="R27" s="723"/>
      <c r="S27" s="723"/>
      <c r="T27" s="723"/>
      <c r="U27" s="724"/>
      <c r="V27" s="726"/>
      <c r="W27" s="723"/>
      <c r="X27" s="723"/>
      <c r="Y27" s="723"/>
      <c r="Z27" s="724"/>
      <c r="AA27" s="726"/>
      <c r="AB27" s="723"/>
      <c r="AC27" s="723"/>
      <c r="AD27" s="723"/>
      <c r="AE27" s="723"/>
      <c r="AF27" s="817"/>
      <c r="AG27" s="818"/>
      <c r="AH27" s="818"/>
      <c r="AI27" s="818"/>
      <c r="AJ27" s="819"/>
      <c r="AK27" s="723"/>
      <c r="AL27" s="723"/>
      <c r="AM27" s="723"/>
      <c r="AN27" s="723"/>
      <c r="AO27" s="724"/>
      <c r="AP27" s="726"/>
      <c r="AQ27" s="723"/>
      <c r="AR27" s="723"/>
      <c r="AS27" s="723"/>
      <c r="AT27" s="724"/>
      <c r="AU27" s="726"/>
      <c r="AV27" s="723"/>
      <c r="AW27" s="723"/>
      <c r="AX27" s="723"/>
      <c r="AY27" s="724"/>
      <c r="AZ27" s="726"/>
      <c r="BA27" s="723"/>
      <c r="BB27" s="723"/>
      <c r="BC27" s="723"/>
      <c r="BD27" s="724"/>
      <c r="BE27" s="726"/>
      <c r="BF27" s="723"/>
      <c r="BG27" s="723"/>
      <c r="BH27" s="723"/>
      <c r="BI27" s="728"/>
      <c r="BJ27" s="232"/>
      <c r="BK27" s="232"/>
      <c r="BL27" s="232"/>
      <c r="BM27" s="232"/>
      <c r="BN27" s="232"/>
      <c r="BO27" s="241"/>
      <c r="BP27" s="241"/>
      <c r="BQ27" s="238">
        <v>21</v>
      </c>
      <c r="BR27" s="239"/>
      <c r="BS27" s="782"/>
      <c r="BT27" s="783"/>
      <c r="BU27" s="783"/>
      <c r="BV27" s="783"/>
      <c r="BW27" s="783"/>
      <c r="BX27" s="783"/>
      <c r="BY27" s="783"/>
      <c r="BZ27" s="783"/>
      <c r="CA27" s="783"/>
      <c r="CB27" s="783"/>
      <c r="CC27" s="783"/>
      <c r="CD27" s="783"/>
      <c r="CE27" s="783"/>
      <c r="CF27" s="783"/>
      <c r="CG27" s="784"/>
      <c r="CH27" s="785"/>
      <c r="CI27" s="786"/>
      <c r="CJ27" s="786"/>
      <c r="CK27" s="786"/>
      <c r="CL27" s="787"/>
      <c r="CM27" s="785"/>
      <c r="CN27" s="786"/>
      <c r="CO27" s="786"/>
      <c r="CP27" s="786"/>
      <c r="CQ27" s="787"/>
      <c r="CR27" s="785"/>
      <c r="CS27" s="786"/>
      <c r="CT27" s="786"/>
      <c r="CU27" s="786"/>
      <c r="CV27" s="787"/>
      <c r="CW27" s="785"/>
      <c r="CX27" s="786"/>
      <c r="CY27" s="786"/>
      <c r="CZ27" s="786"/>
      <c r="DA27" s="787"/>
      <c r="DB27" s="785"/>
      <c r="DC27" s="786"/>
      <c r="DD27" s="786"/>
      <c r="DE27" s="786"/>
      <c r="DF27" s="787"/>
      <c r="DG27" s="785"/>
      <c r="DH27" s="786"/>
      <c r="DI27" s="786"/>
      <c r="DJ27" s="786"/>
      <c r="DK27" s="787"/>
      <c r="DL27" s="785"/>
      <c r="DM27" s="786"/>
      <c r="DN27" s="786"/>
      <c r="DO27" s="786"/>
      <c r="DP27" s="787"/>
      <c r="DQ27" s="785"/>
      <c r="DR27" s="786"/>
      <c r="DS27" s="786"/>
      <c r="DT27" s="786"/>
      <c r="DU27" s="787"/>
      <c r="DV27" s="782"/>
      <c r="DW27" s="783"/>
      <c r="DX27" s="783"/>
      <c r="DY27" s="783"/>
      <c r="DZ27" s="788"/>
      <c r="EA27" s="230"/>
    </row>
    <row r="28" spans="1:131" ht="26.25" customHeight="1" thickTop="1">
      <c r="A28" s="242">
        <v>1</v>
      </c>
      <c r="B28" s="760" t="s">
        <v>409</v>
      </c>
      <c r="C28" s="761"/>
      <c r="D28" s="761"/>
      <c r="E28" s="761"/>
      <c r="F28" s="761"/>
      <c r="G28" s="761"/>
      <c r="H28" s="761"/>
      <c r="I28" s="761"/>
      <c r="J28" s="761"/>
      <c r="K28" s="761"/>
      <c r="L28" s="761"/>
      <c r="M28" s="761"/>
      <c r="N28" s="761"/>
      <c r="O28" s="761"/>
      <c r="P28" s="762"/>
      <c r="Q28" s="822">
        <v>952</v>
      </c>
      <c r="R28" s="823"/>
      <c r="S28" s="823"/>
      <c r="T28" s="823"/>
      <c r="U28" s="823"/>
      <c r="V28" s="823">
        <v>872</v>
      </c>
      <c r="W28" s="823"/>
      <c r="X28" s="823"/>
      <c r="Y28" s="823"/>
      <c r="Z28" s="823"/>
      <c r="AA28" s="823">
        <v>80</v>
      </c>
      <c r="AB28" s="823"/>
      <c r="AC28" s="823"/>
      <c r="AD28" s="823"/>
      <c r="AE28" s="824"/>
      <c r="AF28" s="825">
        <v>80</v>
      </c>
      <c r="AG28" s="823"/>
      <c r="AH28" s="823"/>
      <c r="AI28" s="823"/>
      <c r="AJ28" s="826"/>
      <c r="AK28" s="827">
        <v>60</v>
      </c>
      <c r="AL28" s="828"/>
      <c r="AM28" s="828"/>
      <c r="AN28" s="828"/>
      <c r="AO28" s="828"/>
      <c r="AP28" s="828" t="s">
        <v>515</v>
      </c>
      <c r="AQ28" s="828"/>
      <c r="AR28" s="828"/>
      <c r="AS28" s="828"/>
      <c r="AT28" s="828"/>
      <c r="AU28" s="828" t="s">
        <v>515</v>
      </c>
      <c r="AV28" s="828"/>
      <c r="AW28" s="828"/>
      <c r="AX28" s="828"/>
      <c r="AY28" s="828"/>
      <c r="AZ28" s="829" t="s">
        <v>515</v>
      </c>
      <c r="BA28" s="829"/>
      <c r="BB28" s="829"/>
      <c r="BC28" s="829"/>
      <c r="BD28" s="829"/>
      <c r="BE28" s="820"/>
      <c r="BF28" s="820"/>
      <c r="BG28" s="820"/>
      <c r="BH28" s="820"/>
      <c r="BI28" s="821"/>
      <c r="BJ28" s="232"/>
      <c r="BK28" s="232"/>
      <c r="BL28" s="232"/>
      <c r="BM28" s="232"/>
      <c r="BN28" s="232"/>
      <c r="BO28" s="241"/>
      <c r="BP28" s="241"/>
      <c r="BQ28" s="238">
        <v>22</v>
      </c>
      <c r="BR28" s="239"/>
      <c r="BS28" s="782"/>
      <c r="BT28" s="783"/>
      <c r="BU28" s="783"/>
      <c r="BV28" s="783"/>
      <c r="BW28" s="783"/>
      <c r="BX28" s="783"/>
      <c r="BY28" s="783"/>
      <c r="BZ28" s="783"/>
      <c r="CA28" s="783"/>
      <c r="CB28" s="783"/>
      <c r="CC28" s="783"/>
      <c r="CD28" s="783"/>
      <c r="CE28" s="783"/>
      <c r="CF28" s="783"/>
      <c r="CG28" s="784"/>
      <c r="CH28" s="785"/>
      <c r="CI28" s="786"/>
      <c r="CJ28" s="786"/>
      <c r="CK28" s="786"/>
      <c r="CL28" s="787"/>
      <c r="CM28" s="785"/>
      <c r="CN28" s="786"/>
      <c r="CO28" s="786"/>
      <c r="CP28" s="786"/>
      <c r="CQ28" s="787"/>
      <c r="CR28" s="785"/>
      <c r="CS28" s="786"/>
      <c r="CT28" s="786"/>
      <c r="CU28" s="786"/>
      <c r="CV28" s="787"/>
      <c r="CW28" s="785"/>
      <c r="CX28" s="786"/>
      <c r="CY28" s="786"/>
      <c r="CZ28" s="786"/>
      <c r="DA28" s="787"/>
      <c r="DB28" s="785"/>
      <c r="DC28" s="786"/>
      <c r="DD28" s="786"/>
      <c r="DE28" s="786"/>
      <c r="DF28" s="787"/>
      <c r="DG28" s="785"/>
      <c r="DH28" s="786"/>
      <c r="DI28" s="786"/>
      <c r="DJ28" s="786"/>
      <c r="DK28" s="787"/>
      <c r="DL28" s="785"/>
      <c r="DM28" s="786"/>
      <c r="DN28" s="786"/>
      <c r="DO28" s="786"/>
      <c r="DP28" s="787"/>
      <c r="DQ28" s="785"/>
      <c r="DR28" s="786"/>
      <c r="DS28" s="786"/>
      <c r="DT28" s="786"/>
      <c r="DU28" s="787"/>
      <c r="DV28" s="782"/>
      <c r="DW28" s="783"/>
      <c r="DX28" s="783"/>
      <c r="DY28" s="783"/>
      <c r="DZ28" s="788"/>
      <c r="EA28" s="230"/>
    </row>
    <row r="29" spans="1:131" ht="26.25" customHeight="1">
      <c r="A29" s="242">
        <v>2</v>
      </c>
      <c r="B29" s="749" t="s">
        <v>410</v>
      </c>
      <c r="C29" s="750"/>
      <c r="D29" s="750"/>
      <c r="E29" s="750"/>
      <c r="F29" s="750"/>
      <c r="G29" s="750"/>
      <c r="H29" s="750"/>
      <c r="I29" s="750"/>
      <c r="J29" s="750"/>
      <c r="K29" s="750"/>
      <c r="L29" s="750"/>
      <c r="M29" s="750"/>
      <c r="N29" s="750"/>
      <c r="O29" s="750"/>
      <c r="P29" s="751"/>
      <c r="Q29" s="752">
        <v>117</v>
      </c>
      <c r="R29" s="753"/>
      <c r="S29" s="753"/>
      <c r="T29" s="753"/>
      <c r="U29" s="753"/>
      <c r="V29" s="753">
        <v>114</v>
      </c>
      <c r="W29" s="753"/>
      <c r="X29" s="753"/>
      <c r="Y29" s="753"/>
      <c r="Z29" s="753"/>
      <c r="AA29" s="753">
        <v>4</v>
      </c>
      <c r="AB29" s="753"/>
      <c r="AC29" s="753"/>
      <c r="AD29" s="753"/>
      <c r="AE29" s="754"/>
      <c r="AF29" s="755">
        <v>4</v>
      </c>
      <c r="AG29" s="756"/>
      <c r="AH29" s="756"/>
      <c r="AI29" s="756"/>
      <c r="AJ29" s="757"/>
      <c r="AK29" s="834">
        <v>28</v>
      </c>
      <c r="AL29" s="830"/>
      <c r="AM29" s="830"/>
      <c r="AN29" s="830"/>
      <c r="AO29" s="830"/>
      <c r="AP29" s="830" t="s">
        <v>515</v>
      </c>
      <c r="AQ29" s="830"/>
      <c r="AR29" s="830"/>
      <c r="AS29" s="830"/>
      <c r="AT29" s="830"/>
      <c r="AU29" s="830" t="s">
        <v>515</v>
      </c>
      <c r="AV29" s="830"/>
      <c r="AW29" s="830"/>
      <c r="AX29" s="830"/>
      <c r="AY29" s="830"/>
      <c r="AZ29" s="831" t="s">
        <v>515</v>
      </c>
      <c r="BA29" s="831"/>
      <c r="BB29" s="831"/>
      <c r="BC29" s="831"/>
      <c r="BD29" s="831"/>
      <c r="BE29" s="832"/>
      <c r="BF29" s="832"/>
      <c r="BG29" s="832"/>
      <c r="BH29" s="832"/>
      <c r="BI29" s="833"/>
      <c r="BJ29" s="232"/>
      <c r="BK29" s="232"/>
      <c r="BL29" s="232"/>
      <c r="BM29" s="232"/>
      <c r="BN29" s="232"/>
      <c r="BO29" s="241"/>
      <c r="BP29" s="241"/>
      <c r="BQ29" s="238">
        <v>23</v>
      </c>
      <c r="BR29" s="239"/>
      <c r="BS29" s="782"/>
      <c r="BT29" s="783"/>
      <c r="BU29" s="783"/>
      <c r="BV29" s="783"/>
      <c r="BW29" s="783"/>
      <c r="BX29" s="783"/>
      <c r="BY29" s="783"/>
      <c r="BZ29" s="783"/>
      <c r="CA29" s="783"/>
      <c r="CB29" s="783"/>
      <c r="CC29" s="783"/>
      <c r="CD29" s="783"/>
      <c r="CE29" s="783"/>
      <c r="CF29" s="783"/>
      <c r="CG29" s="784"/>
      <c r="CH29" s="785"/>
      <c r="CI29" s="786"/>
      <c r="CJ29" s="786"/>
      <c r="CK29" s="786"/>
      <c r="CL29" s="787"/>
      <c r="CM29" s="785"/>
      <c r="CN29" s="786"/>
      <c r="CO29" s="786"/>
      <c r="CP29" s="786"/>
      <c r="CQ29" s="787"/>
      <c r="CR29" s="785"/>
      <c r="CS29" s="786"/>
      <c r="CT29" s="786"/>
      <c r="CU29" s="786"/>
      <c r="CV29" s="787"/>
      <c r="CW29" s="785"/>
      <c r="CX29" s="786"/>
      <c r="CY29" s="786"/>
      <c r="CZ29" s="786"/>
      <c r="DA29" s="787"/>
      <c r="DB29" s="785"/>
      <c r="DC29" s="786"/>
      <c r="DD29" s="786"/>
      <c r="DE29" s="786"/>
      <c r="DF29" s="787"/>
      <c r="DG29" s="785"/>
      <c r="DH29" s="786"/>
      <c r="DI29" s="786"/>
      <c r="DJ29" s="786"/>
      <c r="DK29" s="787"/>
      <c r="DL29" s="785"/>
      <c r="DM29" s="786"/>
      <c r="DN29" s="786"/>
      <c r="DO29" s="786"/>
      <c r="DP29" s="787"/>
      <c r="DQ29" s="785"/>
      <c r="DR29" s="786"/>
      <c r="DS29" s="786"/>
      <c r="DT29" s="786"/>
      <c r="DU29" s="787"/>
      <c r="DV29" s="782"/>
      <c r="DW29" s="783"/>
      <c r="DX29" s="783"/>
      <c r="DY29" s="783"/>
      <c r="DZ29" s="788"/>
      <c r="EA29" s="230"/>
    </row>
    <row r="30" spans="1:131" ht="26.25" customHeight="1">
      <c r="A30" s="242">
        <v>3</v>
      </c>
      <c r="B30" s="749" t="s">
        <v>411</v>
      </c>
      <c r="C30" s="750"/>
      <c r="D30" s="750"/>
      <c r="E30" s="750"/>
      <c r="F30" s="750"/>
      <c r="G30" s="750"/>
      <c r="H30" s="750"/>
      <c r="I30" s="750"/>
      <c r="J30" s="750"/>
      <c r="K30" s="750"/>
      <c r="L30" s="750"/>
      <c r="M30" s="750"/>
      <c r="N30" s="750"/>
      <c r="O30" s="750"/>
      <c r="P30" s="751"/>
      <c r="Q30" s="752">
        <v>632</v>
      </c>
      <c r="R30" s="753"/>
      <c r="S30" s="753"/>
      <c r="T30" s="753"/>
      <c r="U30" s="753"/>
      <c r="V30" s="753">
        <v>629</v>
      </c>
      <c r="W30" s="753"/>
      <c r="X30" s="753"/>
      <c r="Y30" s="753"/>
      <c r="Z30" s="753"/>
      <c r="AA30" s="753">
        <v>4</v>
      </c>
      <c r="AB30" s="753"/>
      <c r="AC30" s="753"/>
      <c r="AD30" s="753"/>
      <c r="AE30" s="754"/>
      <c r="AF30" s="755">
        <v>4</v>
      </c>
      <c r="AG30" s="756"/>
      <c r="AH30" s="756"/>
      <c r="AI30" s="756"/>
      <c r="AJ30" s="757"/>
      <c r="AK30" s="834">
        <v>116</v>
      </c>
      <c r="AL30" s="830"/>
      <c r="AM30" s="830"/>
      <c r="AN30" s="830"/>
      <c r="AO30" s="830"/>
      <c r="AP30" s="830" t="s">
        <v>515</v>
      </c>
      <c r="AQ30" s="830"/>
      <c r="AR30" s="830"/>
      <c r="AS30" s="830"/>
      <c r="AT30" s="830"/>
      <c r="AU30" s="830" t="s">
        <v>515</v>
      </c>
      <c r="AV30" s="830"/>
      <c r="AW30" s="830"/>
      <c r="AX30" s="830"/>
      <c r="AY30" s="830"/>
      <c r="AZ30" s="831" t="s">
        <v>515</v>
      </c>
      <c r="BA30" s="831"/>
      <c r="BB30" s="831"/>
      <c r="BC30" s="831"/>
      <c r="BD30" s="831"/>
      <c r="BE30" s="832" t="s">
        <v>579</v>
      </c>
      <c r="BF30" s="832"/>
      <c r="BG30" s="832"/>
      <c r="BH30" s="832"/>
      <c r="BI30" s="833"/>
      <c r="BJ30" s="232"/>
      <c r="BK30" s="232"/>
      <c r="BL30" s="232"/>
      <c r="BM30" s="232"/>
      <c r="BN30" s="232"/>
      <c r="BO30" s="241"/>
      <c r="BP30" s="241"/>
      <c r="BQ30" s="238">
        <v>24</v>
      </c>
      <c r="BR30" s="239"/>
      <c r="BS30" s="782"/>
      <c r="BT30" s="783"/>
      <c r="BU30" s="783"/>
      <c r="BV30" s="783"/>
      <c r="BW30" s="783"/>
      <c r="BX30" s="783"/>
      <c r="BY30" s="783"/>
      <c r="BZ30" s="783"/>
      <c r="CA30" s="783"/>
      <c r="CB30" s="783"/>
      <c r="CC30" s="783"/>
      <c r="CD30" s="783"/>
      <c r="CE30" s="783"/>
      <c r="CF30" s="783"/>
      <c r="CG30" s="784"/>
      <c r="CH30" s="785"/>
      <c r="CI30" s="786"/>
      <c r="CJ30" s="786"/>
      <c r="CK30" s="786"/>
      <c r="CL30" s="787"/>
      <c r="CM30" s="785"/>
      <c r="CN30" s="786"/>
      <c r="CO30" s="786"/>
      <c r="CP30" s="786"/>
      <c r="CQ30" s="787"/>
      <c r="CR30" s="785"/>
      <c r="CS30" s="786"/>
      <c r="CT30" s="786"/>
      <c r="CU30" s="786"/>
      <c r="CV30" s="787"/>
      <c r="CW30" s="785"/>
      <c r="CX30" s="786"/>
      <c r="CY30" s="786"/>
      <c r="CZ30" s="786"/>
      <c r="DA30" s="787"/>
      <c r="DB30" s="785"/>
      <c r="DC30" s="786"/>
      <c r="DD30" s="786"/>
      <c r="DE30" s="786"/>
      <c r="DF30" s="787"/>
      <c r="DG30" s="785"/>
      <c r="DH30" s="786"/>
      <c r="DI30" s="786"/>
      <c r="DJ30" s="786"/>
      <c r="DK30" s="787"/>
      <c r="DL30" s="785"/>
      <c r="DM30" s="786"/>
      <c r="DN30" s="786"/>
      <c r="DO30" s="786"/>
      <c r="DP30" s="787"/>
      <c r="DQ30" s="785"/>
      <c r="DR30" s="786"/>
      <c r="DS30" s="786"/>
      <c r="DT30" s="786"/>
      <c r="DU30" s="787"/>
      <c r="DV30" s="782"/>
      <c r="DW30" s="783"/>
      <c r="DX30" s="783"/>
      <c r="DY30" s="783"/>
      <c r="DZ30" s="788"/>
      <c r="EA30" s="230"/>
    </row>
    <row r="31" spans="1:131" ht="26.25" customHeight="1">
      <c r="A31" s="242">
        <v>4</v>
      </c>
      <c r="B31" s="749" t="s">
        <v>412</v>
      </c>
      <c r="C31" s="750"/>
      <c r="D31" s="750"/>
      <c r="E31" s="750"/>
      <c r="F31" s="750"/>
      <c r="G31" s="750"/>
      <c r="H31" s="750"/>
      <c r="I31" s="750"/>
      <c r="J31" s="750"/>
      <c r="K31" s="750"/>
      <c r="L31" s="750"/>
      <c r="M31" s="750"/>
      <c r="N31" s="750"/>
      <c r="O31" s="750"/>
      <c r="P31" s="751"/>
      <c r="Q31" s="752">
        <v>201</v>
      </c>
      <c r="R31" s="753"/>
      <c r="S31" s="753"/>
      <c r="T31" s="753"/>
      <c r="U31" s="753"/>
      <c r="V31" s="753">
        <v>180</v>
      </c>
      <c r="W31" s="753"/>
      <c r="X31" s="753"/>
      <c r="Y31" s="753"/>
      <c r="Z31" s="753"/>
      <c r="AA31" s="753">
        <v>21</v>
      </c>
      <c r="AB31" s="753"/>
      <c r="AC31" s="753"/>
      <c r="AD31" s="753"/>
      <c r="AE31" s="754"/>
      <c r="AF31" s="755">
        <v>584</v>
      </c>
      <c r="AG31" s="756"/>
      <c r="AH31" s="756"/>
      <c r="AI31" s="756"/>
      <c r="AJ31" s="757"/>
      <c r="AK31" s="834" t="s">
        <v>515</v>
      </c>
      <c r="AL31" s="830"/>
      <c r="AM31" s="830"/>
      <c r="AN31" s="830"/>
      <c r="AO31" s="830"/>
      <c r="AP31" s="830">
        <v>3</v>
      </c>
      <c r="AQ31" s="830"/>
      <c r="AR31" s="830"/>
      <c r="AS31" s="830"/>
      <c r="AT31" s="830"/>
      <c r="AU31" s="830">
        <v>0</v>
      </c>
      <c r="AV31" s="830"/>
      <c r="AW31" s="830"/>
      <c r="AX31" s="830"/>
      <c r="AY31" s="830"/>
      <c r="AZ31" s="831" t="s">
        <v>515</v>
      </c>
      <c r="BA31" s="831"/>
      <c r="BB31" s="831"/>
      <c r="BC31" s="831"/>
      <c r="BD31" s="831"/>
      <c r="BE31" s="832" t="s">
        <v>580</v>
      </c>
      <c r="BF31" s="832"/>
      <c r="BG31" s="832"/>
      <c r="BH31" s="832"/>
      <c r="BI31" s="833"/>
      <c r="BJ31" s="232"/>
      <c r="BK31" s="232"/>
      <c r="BL31" s="232"/>
      <c r="BM31" s="232"/>
      <c r="BN31" s="232"/>
      <c r="BO31" s="241"/>
      <c r="BP31" s="241"/>
      <c r="BQ31" s="238">
        <v>25</v>
      </c>
      <c r="BR31" s="239"/>
      <c r="BS31" s="782"/>
      <c r="BT31" s="783"/>
      <c r="BU31" s="783"/>
      <c r="BV31" s="783"/>
      <c r="BW31" s="783"/>
      <c r="BX31" s="783"/>
      <c r="BY31" s="783"/>
      <c r="BZ31" s="783"/>
      <c r="CA31" s="783"/>
      <c r="CB31" s="783"/>
      <c r="CC31" s="783"/>
      <c r="CD31" s="783"/>
      <c r="CE31" s="783"/>
      <c r="CF31" s="783"/>
      <c r="CG31" s="784"/>
      <c r="CH31" s="785"/>
      <c r="CI31" s="786"/>
      <c r="CJ31" s="786"/>
      <c r="CK31" s="786"/>
      <c r="CL31" s="787"/>
      <c r="CM31" s="785"/>
      <c r="CN31" s="786"/>
      <c r="CO31" s="786"/>
      <c r="CP31" s="786"/>
      <c r="CQ31" s="787"/>
      <c r="CR31" s="785"/>
      <c r="CS31" s="786"/>
      <c r="CT31" s="786"/>
      <c r="CU31" s="786"/>
      <c r="CV31" s="787"/>
      <c r="CW31" s="785"/>
      <c r="CX31" s="786"/>
      <c r="CY31" s="786"/>
      <c r="CZ31" s="786"/>
      <c r="DA31" s="787"/>
      <c r="DB31" s="785"/>
      <c r="DC31" s="786"/>
      <c r="DD31" s="786"/>
      <c r="DE31" s="786"/>
      <c r="DF31" s="787"/>
      <c r="DG31" s="785"/>
      <c r="DH31" s="786"/>
      <c r="DI31" s="786"/>
      <c r="DJ31" s="786"/>
      <c r="DK31" s="787"/>
      <c r="DL31" s="785"/>
      <c r="DM31" s="786"/>
      <c r="DN31" s="786"/>
      <c r="DO31" s="786"/>
      <c r="DP31" s="787"/>
      <c r="DQ31" s="785"/>
      <c r="DR31" s="786"/>
      <c r="DS31" s="786"/>
      <c r="DT31" s="786"/>
      <c r="DU31" s="787"/>
      <c r="DV31" s="782"/>
      <c r="DW31" s="783"/>
      <c r="DX31" s="783"/>
      <c r="DY31" s="783"/>
      <c r="DZ31" s="788"/>
      <c r="EA31" s="230"/>
    </row>
    <row r="32" spans="1:131" ht="26.25" customHeight="1">
      <c r="A32" s="242">
        <v>5</v>
      </c>
      <c r="B32" s="749" t="s">
        <v>413</v>
      </c>
      <c r="C32" s="750"/>
      <c r="D32" s="750"/>
      <c r="E32" s="750"/>
      <c r="F32" s="750"/>
      <c r="G32" s="750"/>
      <c r="H32" s="750"/>
      <c r="I32" s="750"/>
      <c r="J32" s="750"/>
      <c r="K32" s="750"/>
      <c r="L32" s="750"/>
      <c r="M32" s="750"/>
      <c r="N32" s="750"/>
      <c r="O32" s="750"/>
      <c r="P32" s="751"/>
      <c r="Q32" s="752">
        <v>232</v>
      </c>
      <c r="R32" s="753"/>
      <c r="S32" s="753"/>
      <c r="T32" s="753"/>
      <c r="U32" s="753"/>
      <c r="V32" s="753">
        <v>220</v>
      </c>
      <c r="W32" s="753"/>
      <c r="X32" s="753"/>
      <c r="Y32" s="753"/>
      <c r="Z32" s="753"/>
      <c r="AA32" s="753">
        <v>12</v>
      </c>
      <c r="AB32" s="753"/>
      <c r="AC32" s="753"/>
      <c r="AD32" s="753"/>
      <c r="AE32" s="754"/>
      <c r="AF32" s="755">
        <v>133</v>
      </c>
      <c r="AG32" s="756"/>
      <c r="AH32" s="756"/>
      <c r="AI32" s="756"/>
      <c r="AJ32" s="757"/>
      <c r="AK32" s="834" t="s">
        <v>515</v>
      </c>
      <c r="AL32" s="830"/>
      <c r="AM32" s="830"/>
      <c r="AN32" s="830"/>
      <c r="AO32" s="830"/>
      <c r="AP32" s="830">
        <v>789</v>
      </c>
      <c r="AQ32" s="830"/>
      <c r="AR32" s="830"/>
      <c r="AS32" s="830"/>
      <c r="AT32" s="830"/>
      <c r="AU32" s="830">
        <v>428</v>
      </c>
      <c r="AV32" s="830"/>
      <c r="AW32" s="830"/>
      <c r="AX32" s="830"/>
      <c r="AY32" s="830"/>
      <c r="AZ32" s="831" t="s">
        <v>515</v>
      </c>
      <c r="BA32" s="831"/>
      <c r="BB32" s="831"/>
      <c r="BC32" s="831"/>
      <c r="BD32" s="831"/>
      <c r="BE32" s="832" t="s">
        <v>580</v>
      </c>
      <c r="BF32" s="832"/>
      <c r="BG32" s="832"/>
      <c r="BH32" s="832"/>
      <c r="BI32" s="833"/>
      <c r="BJ32" s="232"/>
      <c r="BK32" s="232"/>
      <c r="BL32" s="232"/>
      <c r="BM32" s="232"/>
      <c r="BN32" s="232"/>
      <c r="BO32" s="241"/>
      <c r="BP32" s="241"/>
      <c r="BQ32" s="238">
        <v>26</v>
      </c>
      <c r="BR32" s="239"/>
      <c r="BS32" s="782"/>
      <c r="BT32" s="783"/>
      <c r="BU32" s="783"/>
      <c r="BV32" s="783"/>
      <c r="BW32" s="783"/>
      <c r="BX32" s="783"/>
      <c r="BY32" s="783"/>
      <c r="BZ32" s="783"/>
      <c r="CA32" s="783"/>
      <c r="CB32" s="783"/>
      <c r="CC32" s="783"/>
      <c r="CD32" s="783"/>
      <c r="CE32" s="783"/>
      <c r="CF32" s="783"/>
      <c r="CG32" s="784"/>
      <c r="CH32" s="785"/>
      <c r="CI32" s="786"/>
      <c r="CJ32" s="786"/>
      <c r="CK32" s="786"/>
      <c r="CL32" s="787"/>
      <c r="CM32" s="785"/>
      <c r="CN32" s="786"/>
      <c r="CO32" s="786"/>
      <c r="CP32" s="786"/>
      <c r="CQ32" s="787"/>
      <c r="CR32" s="785"/>
      <c r="CS32" s="786"/>
      <c r="CT32" s="786"/>
      <c r="CU32" s="786"/>
      <c r="CV32" s="787"/>
      <c r="CW32" s="785"/>
      <c r="CX32" s="786"/>
      <c r="CY32" s="786"/>
      <c r="CZ32" s="786"/>
      <c r="DA32" s="787"/>
      <c r="DB32" s="785"/>
      <c r="DC32" s="786"/>
      <c r="DD32" s="786"/>
      <c r="DE32" s="786"/>
      <c r="DF32" s="787"/>
      <c r="DG32" s="785"/>
      <c r="DH32" s="786"/>
      <c r="DI32" s="786"/>
      <c r="DJ32" s="786"/>
      <c r="DK32" s="787"/>
      <c r="DL32" s="785"/>
      <c r="DM32" s="786"/>
      <c r="DN32" s="786"/>
      <c r="DO32" s="786"/>
      <c r="DP32" s="787"/>
      <c r="DQ32" s="785"/>
      <c r="DR32" s="786"/>
      <c r="DS32" s="786"/>
      <c r="DT32" s="786"/>
      <c r="DU32" s="787"/>
      <c r="DV32" s="782"/>
      <c r="DW32" s="783"/>
      <c r="DX32" s="783"/>
      <c r="DY32" s="783"/>
      <c r="DZ32" s="788"/>
      <c r="EA32" s="230"/>
    </row>
    <row r="33" spans="1:131" ht="26.25" customHeight="1">
      <c r="A33" s="242">
        <v>6</v>
      </c>
      <c r="B33" s="749"/>
      <c r="C33" s="750"/>
      <c r="D33" s="750"/>
      <c r="E33" s="750"/>
      <c r="F33" s="750"/>
      <c r="G33" s="750"/>
      <c r="H33" s="750"/>
      <c r="I33" s="750"/>
      <c r="J33" s="750"/>
      <c r="K33" s="750"/>
      <c r="L33" s="750"/>
      <c r="M33" s="750"/>
      <c r="N33" s="750"/>
      <c r="O33" s="750"/>
      <c r="P33" s="751"/>
      <c r="Q33" s="752"/>
      <c r="R33" s="753"/>
      <c r="S33" s="753"/>
      <c r="T33" s="753"/>
      <c r="U33" s="753"/>
      <c r="V33" s="753"/>
      <c r="W33" s="753"/>
      <c r="X33" s="753"/>
      <c r="Y33" s="753"/>
      <c r="Z33" s="753"/>
      <c r="AA33" s="753"/>
      <c r="AB33" s="753"/>
      <c r="AC33" s="753"/>
      <c r="AD33" s="753"/>
      <c r="AE33" s="754"/>
      <c r="AF33" s="755"/>
      <c r="AG33" s="756"/>
      <c r="AH33" s="756"/>
      <c r="AI33" s="756"/>
      <c r="AJ33" s="757"/>
      <c r="AK33" s="834"/>
      <c r="AL33" s="830"/>
      <c r="AM33" s="830"/>
      <c r="AN33" s="830"/>
      <c r="AO33" s="830"/>
      <c r="AP33" s="830"/>
      <c r="AQ33" s="830"/>
      <c r="AR33" s="830"/>
      <c r="AS33" s="830"/>
      <c r="AT33" s="830"/>
      <c r="AU33" s="830"/>
      <c r="AV33" s="830"/>
      <c r="AW33" s="830"/>
      <c r="AX33" s="830"/>
      <c r="AY33" s="830"/>
      <c r="AZ33" s="831"/>
      <c r="BA33" s="831"/>
      <c r="BB33" s="831"/>
      <c r="BC33" s="831"/>
      <c r="BD33" s="831"/>
      <c r="BE33" s="832"/>
      <c r="BF33" s="832"/>
      <c r="BG33" s="832"/>
      <c r="BH33" s="832"/>
      <c r="BI33" s="833"/>
      <c r="BJ33" s="232"/>
      <c r="BK33" s="232"/>
      <c r="BL33" s="232"/>
      <c r="BM33" s="232"/>
      <c r="BN33" s="232"/>
      <c r="BO33" s="241"/>
      <c r="BP33" s="241"/>
      <c r="BQ33" s="238">
        <v>27</v>
      </c>
      <c r="BR33" s="239"/>
      <c r="BS33" s="782"/>
      <c r="BT33" s="783"/>
      <c r="BU33" s="783"/>
      <c r="BV33" s="783"/>
      <c r="BW33" s="783"/>
      <c r="BX33" s="783"/>
      <c r="BY33" s="783"/>
      <c r="BZ33" s="783"/>
      <c r="CA33" s="783"/>
      <c r="CB33" s="783"/>
      <c r="CC33" s="783"/>
      <c r="CD33" s="783"/>
      <c r="CE33" s="783"/>
      <c r="CF33" s="783"/>
      <c r="CG33" s="784"/>
      <c r="CH33" s="785"/>
      <c r="CI33" s="786"/>
      <c r="CJ33" s="786"/>
      <c r="CK33" s="786"/>
      <c r="CL33" s="787"/>
      <c r="CM33" s="785"/>
      <c r="CN33" s="786"/>
      <c r="CO33" s="786"/>
      <c r="CP33" s="786"/>
      <c r="CQ33" s="787"/>
      <c r="CR33" s="785"/>
      <c r="CS33" s="786"/>
      <c r="CT33" s="786"/>
      <c r="CU33" s="786"/>
      <c r="CV33" s="787"/>
      <c r="CW33" s="785"/>
      <c r="CX33" s="786"/>
      <c r="CY33" s="786"/>
      <c r="CZ33" s="786"/>
      <c r="DA33" s="787"/>
      <c r="DB33" s="785"/>
      <c r="DC33" s="786"/>
      <c r="DD33" s="786"/>
      <c r="DE33" s="786"/>
      <c r="DF33" s="787"/>
      <c r="DG33" s="785"/>
      <c r="DH33" s="786"/>
      <c r="DI33" s="786"/>
      <c r="DJ33" s="786"/>
      <c r="DK33" s="787"/>
      <c r="DL33" s="785"/>
      <c r="DM33" s="786"/>
      <c r="DN33" s="786"/>
      <c r="DO33" s="786"/>
      <c r="DP33" s="787"/>
      <c r="DQ33" s="785"/>
      <c r="DR33" s="786"/>
      <c r="DS33" s="786"/>
      <c r="DT33" s="786"/>
      <c r="DU33" s="787"/>
      <c r="DV33" s="782"/>
      <c r="DW33" s="783"/>
      <c r="DX33" s="783"/>
      <c r="DY33" s="783"/>
      <c r="DZ33" s="788"/>
      <c r="EA33" s="230"/>
    </row>
    <row r="34" spans="1:131" ht="26.25" customHeight="1">
      <c r="A34" s="242">
        <v>7</v>
      </c>
      <c r="B34" s="749"/>
      <c r="C34" s="750"/>
      <c r="D34" s="750"/>
      <c r="E34" s="750"/>
      <c r="F34" s="750"/>
      <c r="G34" s="750"/>
      <c r="H34" s="750"/>
      <c r="I34" s="750"/>
      <c r="J34" s="750"/>
      <c r="K34" s="750"/>
      <c r="L34" s="750"/>
      <c r="M34" s="750"/>
      <c r="N34" s="750"/>
      <c r="O34" s="750"/>
      <c r="P34" s="751"/>
      <c r="Q34" s="752"/>
      <c r="R34" s="753"/>
      <c r="S34" s="753"/>
      <c r="T34" s="753"/>
      <c r="U34" s="753"/>
      <c r="V34" s="753"/>
      <c r="W34" s="753"/>
      <c r="X34" s="753"/>
      <c r="Y34" s="753"/>
      <c r="Z34" s="753"/>
      <c r="AA34" s="753"/>
      <c r="AB34" s="753"/>
      <c r="AC34" s="753"/>
      <c r="AD34" s="753"/>
      <c r="AE34" s="754"/>
      <c r="AF34" s="755"/>
      <c r="AG34" s="756"/>
      <c r="AH34" s="756"/>
      <c r="AI34" s="756"/>
      <c r="AJ34" s="757"/>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82"/>
      <c r="BT34" s="783"/>
      <c r="BU34" s="783"/>
      <c r="BV34" s="783"/>
      <c r="BW34" s="783"/>
      <c r="BX34" s="783"/>
      <c r="BY34" s="783"/>
      <c r="BZ34" s="783"/>
      <c r="CA34" s="783"/>
      <c r="CB34" s="783"/>
      <c r="CC34" s="783"/>
      <c r="CD34" s="783"/>
      <c r="CE34" s="783"/>
      <c r="CF34" s="783"/>
      <c r="CG34" s="784"/>
      <c r="CH34" s="785"/>
      <c r="CI34" s="786"/>
      <c r="CJ34" s="786"/>
      <c r="CK34" s="786"/>
      <c r="CL34" s="787"/>
      <c r="CM34" s="785"/>
      <c r="CN34" s="786"/>
      <c r="CO34" s="786"/>
      <c r="CP34" s="786"/>
      <c r="CQ34" s="787"/>
      <c r="CR34" s="785"/>
      <c r="CS34" s="786"/>
      <c r="CT34" s="786"/>
      <c r="CU34" s="786"/>
      <c r="CV34" s="787"/>
      <c r="CW34" s="785"/>
      <c r="CX34" s="786"/>
      <c r="CY34" s="786"/>
      <c r="CZ34" s="786"/>
      <c r="DA34" s="787"/>
      <c r="DB34" s="785"/>
      <c r="DC34" s="786"/>
      <c r="DD34" s="786"/>
      <c r="DE34" s="786"/>
      <c r="DF34" s="787"/>
      <c r="DG34" s="785"/>
      <c r="DH34" s="786"/>
      <c r="DI34" s="786"/>
      <c r="DJ34" s="786"/>
      <c r="DK34" s="787"/>
      <c r="DL34" s="785"/>
      <c r="DM34" s="786"/>
      <c r="DN34" s="786"/>
      <c r="DO34" s="786"/>
      <c r="DP34" s="787"/>
      <c r="DQ34" s="785"/>
      <c r="DR34" s="786"/>
      <c r="DS34" s="786"/>
      <c r="DT34" s="786"/>
      <c r="DU34" s="787"/>
      <c r="DV34" s="782"/>
      <c r="DW34" s="783"/>
      <c r="DX34" s="783"/>
      <c r="DY34" s="783"/>
      <c r="DZ34" s="788"/>
      <c r="EA34" s="230"/>
    </row>
    <row r="35" spans="1:131" ht="26.25" customHeight="1">
      <c r="A35" s="242">
        <v>8</v>
      </c>
      <c r="B35" s="749"/>
      <c r="C35" s="750"/>
      <c r="D35" s="750"/>
      <c r="E35" s="750"/>
      <c r="F35" s="750"/>
      <c r="G35" s="750"/>
      <c r="H35" s="750"/>
      <c r="I35" s="750"/>
      <c r="J35" s="750"/>
      <c r="K35" s="750"/>
      <c r="L35" s="750"/>
      <c r="M35" s="750"/>
      <c r="N35" s="750"/>
      <c r="O35" s="750"/>
      <c r="P35" s="751"/>
      <c r="Q35" s="752"/>
      <c r="R35" s="753"/>
      <c r="S35" s="753"/>
      <c r="T35" s="753"/>
      <c r="U35" s="753"/>
      <c r="V35" s="753"/>
      <c r="W35" s="753"/>
      <c r="X35" s="753"/>
      <c r="Y35" s="753"/>
      <c r="Z35" s="753"/>
      <c r="AA35" s="753"/>
      <c r="AB35" s="753"/>
      <c r="AC35" s="753"/>
      <c r="AD35" s="753"/>
      <c r="AE35" s="754"/>
      <c r="AF35" s="755"/>
      <c r="AG35" s="756"/>
      <c r="AH35" s="756"/>
      <c r="AI35" s="756"/>
      <c r="AJ35" s="757"/>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82"/>
      <c r="BT35" s="783"/>
      <c r="BU35" s="783"/>
      <c r="BV35" s="783"/>
      <c r="BW35" s="783"/>
      <c r="BX35" s="783"/>
      <c r="BY35" s="783"/>
      <c r="BZ35" s="783"/>
      <c r="CA35" s="783"/>
      <c r="CB35" s="783"/>
      <c r="CC35" s="783"/>
      <c r="CD35" s="783"/>
      <c r="CE35" s="783"/>
      <c r="CF35" s="783"/>
      <c r="CG35" s="784"/>
      <c r="CH35" s="785"/>
      <c r="CI35" s="786"/>
      <c r="CJ35" s="786"/>
      <c r="CK35" s="786"/>
      <c r="CL35" s="787"/>
      <c r="CM35" s="785"/>
      <c r="CN35" s="786"/>
      <c r="CO35" s="786"/>
      <c r="CP35" s="786"/>
      <c r="CQ35" s="787"/>
      <c r="CR35" s="785"/>
      <c r="CS35" s="786"/>
      <c r="CT35" s="786"/>
      <c r="CU35" s="786"/>
      <c r="CV35" s="787"/>
      <c r="CW35" s="785"/>
      <c r="CX35" s="786"/>
      <c r="CY35" s="786"/>
      <c r="CZ35" s="786"/>
      <c r="DA35" s="787"/>
      <c r="DB35" s="785"/>
      <c r="DC35" s="786"/>
      <c r="DD35" s="786"/>
      <c r="DE35" s="786"/>
      <c r="DF35" s="787"/>
      <c r="DG35" s="785"/>
      <c r="DH35" s="786"/>
      <c r="DI35" s="786"/>
      <c r="DJ35" s="786"/>
      <c r="DK35" s="787"/>
      <c r="DL35" s="785"/>
      <c r="DM35" s="786"/>
      <c r="DN35" s="786"/>
      <c r="DO35" s="786"/>
      <c r="DP35" s="787"/>
      <c r="DQ35" s="785"/>
      <c r="DR35" s="786"/>
      <c r="DS35" s="786"/>
      <c r="DT35" s="786"/>
      <c r="DU35" s="787"/>
      <c r="DV35" s="782"/>
      <c r="DW35" s="783"/>
      <c r="DX35" s="783"/>
      <c r="DY35" s="783"/>
      <c r="DZ35" s="788"/>
      <c r="EA35" s="230"/>
    </row>
    <row r="36" spans="1:131" ht="26.25" customHeight="1">
      <c r="A36" s="242">
        <v>9</v>
      </c>
      <c r="B36" s="749"/>
      <c r="C36" s="750"/>
      <c r="D36" s="750"/>
      <c r="E36" s="750"/>
      <c r="F36" s="750"/>
      <c r="G36" s="750"/>
      <c r="H36" s="750"/>
      <c r="I36" s="750"/>
      <c r="J36" s="750"/>
      <c r="K36" s="750"/>
      <c r="L36" s="750"/>
      <c r="M36" s="750"/>
      <c r="N36" s="750"/>
      <c r="O36" s="750"/>
      <c r="P36" s="751"/>
      <c r="Q36" s="752"/>
      <c r="R36" s="753"/>
      <c r="S36" s="753"/>
      <c r="T36" s="753"/>
      <c r="U36" s="753"/>
      <c r="V36" s="753"/>
      <c r="W36" s="753"/>
      <c r="X36" s="753"/>
      <c r="Y36" s="753"/>
      <c r="Z36" s="753"/>
      <c r="AA36" s="753"/>
      <c r="AB36" s="753"/>
      <c r="AC36" s="753"/>
      <c r="AD36" s="753"/>
      <c r="AE36" s="754"/>
      <c r="AF36" s="755"/>
      <c r="AG36" s="756"/>
      <c r="AH36" s="756"/>
      <c r="AI36" s="756"/>
      <c r="AJ36" s="757"/>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82"/>
      <c r="BT36" s="783"/>
      <c r="BU36" s="783"/>
      <c r="BV36" s="783"/>
      <c r="BW36" s="783"/>
      <c r="BX36" s="783"/>
      <c r="BY36" s="783"/>
      <c r="BZ36" s="783"/>
      <c r="CA36" s="783"/>
      <c r="CB36" s="783"/>
      <c r="CC36" s="783"/>
      <c r="CD36" s="783"/>
      <c r="CE36" s="783"/>
      <c r="CF36" s="783"/>
      <c r="CG36" s="784"/>
      <c r="CH36" s="785"/>
      <c r="CI36" s="786"/>
      <c r="CJ36" s="786"/>
      <c r="CK36" s="786"/>
      <c r="CL36" s="787"/>
      <c r="CM36" s="785"/>
      <c r="CN36" s="786"/>
      <c r="CO36" s="786"/>
      <c r="CP36" s="786"/>
      <c r="CQ36" s="787"/>
      <c r="CR36" s="785"/>
      <c r="CS36" s="786"/>
      <c r="CT36" s="786"/>
      <c r="CU36" s="786"/>
      <c r="CV36" s="787"/>
      <c r="CW36" s="785"/>
      <c r="CX36" s="786"/>
      <c r="CY36" s="786"/>
      <c r="CZ36" s="786"/>
      <c r="DA36" s="787"/>
      <c r="DB36" s="785"/>
      <c r="DC36" s="786"/>
      <c r="DD36" s="786"/>
      <c r="DE36" s="786"/>
      <c r="DF36" s="787"/>
      <c r="DG36" s="785"/>
      <c r="DH36" s="786"/>
      <c r="DI36" s="786"/>
      <c r="DJ36" s="786"/>
      <c r="DK36" s="787"/>
      <c r="DL36" s="785"/>
      <c r="DM36" s="786"/>
      <c r="DN36" s="786"/>
      <c r="DO36" s="786"/>
      <c r="DP36" s="787"/>
      <c r="DQ36" s="785"/>
      <c r="DR36" s="786"/>
      <c r="DS36" s="786"/>
      <c r="DT36" s="786"/>
      <c r="DU36" s="787"/>
      <c r="DV36" s="782"/>
      <c r="DW36" s="783"/>
      <c r="DX36" s="783"/>
      <c r="DY36" s="783"/>
      <c r="DZ36" s="788"/>
      <c r="EA36" s="230"/>
    </row>
    <row r="37" spans="1:131" ht="26.25" customHeight="1">
      <c r="A37" s="242">
        <v>10</v>
      </c>
      <c r="B37" s="749"/>
      <c r="C37" s="750"/>
      <c r="D37" s="750"/>
      <c r="E37" s="750"/>
      <c r="F37" s="750"/>
      <c r="G37" s="750"/>
      <c r="H37" s="750"/>
      <c r="I37" s="750"/>
      <c r="J37" s="750"/>
      <c r="K37" s="750"/>
      <c r="L37" s="750"/>
      <c r="M37" s="750"/>
      <c r="N37" s="750"/>
      <c r="O37" s="750"/>
      <c r="P37" s="751"/>
      <c r="Q37" s="752"/>
      <c r="R37" s="753"/>
      <c r="S37" s="753"/>
      <c r="T37" s="753"/>
      <c r="U37" s="753"/>
      <c r="V37" s="753"/>
      <c r="W37" s="753"/>
      <c r="X37" s="753"/>
      <c r="Y37" s="753"/>
      <c r="Z37" s="753"/>
      <c r="AA37" s="753"/>
      <c r="AB37" s="753"/>
      <c r="AC37" s="753"/>
      <c r="AD37" s="753"/>
      <c r="AE37" s="754"/>
      <c r="AF37" s="755"/>
      <c r="AG37" s="756"/>
      <c r="AH37" s="756"/>
      <c r="AI37" s="756"/>
      <c r="AJ37" s="757"/>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82"/>
      <c r="BT37" s="783"/>
      <c r="BU37" s="783"/>
      <c r="BV37" s="783"/>
      <c r="BW37" s="783"/>
      <c r="BX37" s="783"/>
      <c r="BY37" s="783"/>
      <c r="BZ37" s="783"/>
      <c r="CA37" s="783"/>
      <c r="CB37" s="783"/>
      <c r="CC37" s="783"/>
      <c r="CD37" s="783"/>
      <c r="CE37" s="783"/>
      <c r="CF37" s="783"/>
      <c r="CG37" s="784"/>
      <c r="CH37" s="785"/>
      <c r="CI37" s="786"/>
      <c r="CJ37" s="786"/>
      <c r="CK37" s="786"/>
      <c r="CL37" s="787"/>
      <c r="CM37" s="785"/>
      <c r="CN37" s="786"/>
      <c r="CO37" s="786"/>
      <c r="CP37" s="786"/>
      <c r="CQ37" s="787"/>
      <c r="CR37" s="785"/>
      <c r="CS37" s="786"/>
      <c r="CT37" s="786"/>
      <c r="CU37" s="786"/>
      <c r="CV37" s="787"/>
      <c r="CW37" s="785"/>
      <c r="CX37" s="786"/>
      <c r="CY37" s="786"/>
      <c r="CZ37" s="786"/>
      <c r="DA37" s="787"/>
      <c r="DB37" s="785"/>
      <c r="DC37" s="786"/>
      <c r="DD37" s="786"/>
      <c r="DE37" s="786"/>
      <c r="DF37" s="787"/>
      <c r="DG37" s="785"/>
      <c r="DH37" s="786"/>
      <c r="DI37" s="786"/>
      <c r="DJ37" s="786"/>
      <c r="DK37" s="787"/>
      <c r="DL37" s="785"/>
      <c r="DM37" s="786"/>
      <c r="DN37" s="786"/>
      <c r="DO37" s="786"/>
      <c r="DP37" s="787"/>
      <c r="DQ37" s="785"/>
      <c r="DR37" s="786"/>
      <c r="DS37" s="786"/>
      <c r="DT37" s="786"/>
      <c r="DU37" s="787"/>
      <c r="DV37" s="782"/>
      <c r="DW37" s="783"/>
      <c r="DX37" s="783"/>
      <c r="DY37" s="783"/>
      <c r="DZ37" s="788"/>
      <c r="EA37" s="230"/>
    </row>
    <row r="38" spans="1:131" ht="26.25" customHeight="1">
      <c r="A38" s="242">
        <v>11</v>
      </c>
      <c r="B38" s="749"/>
      <c r="C38" s="750"/>
      <c r="D38" s="750"/>
      <c r="E38" s="750"/>
      <c r="F38" s="750"/>
      <c r="G38" s="750"/>
      <c r="H38" s="750"/>
      <c r="I38" s="750"/>
      <c r="J38" s="750"/>
      <c r="K38" s="750"/>
      <c r="L38" s="750"/>
      <c r="M38" s="750"/>
      <c r="N38" s="750"/>
      <c r="O38" s="750"/>
      <c r="P38" s="751"/>
      <c r="Q38" s="752"/>
      <c r="R38" s="753"/>
      <c r="S38" s="753"/>
      <c r="T38" s="753"/>
      <c r="U38" s="753"/>
      <c r="V38" s="753"/>
      <c r="W38" s="753"/>
      <c r="X38" s="753"/>
      <c r="Y38" s="753"/>
      <c r="Z38" s="753"/>
      <c r="AA38" s="753"/>
      <c r="AB38" s="753"/>
      <c r="AC38" s="753"/>
      <c r="AD38" s="753"/>
      <c r="AE38" s="754"/>
      <c r="AF38" s="755"/>
      <c r="AG38" s="756"/>
      <c r="AH38" s="756"/>
      <c r="AI38" s="756"/>
      <c r="AJ38" s="757"/>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82"/>
      <c r="BT38" s="783"/>
      <c r="BU38" s="783"/>
      <c r="BV38" s="783"/>
      <c r="BW38" s="783"/>
      <c r="BX38" s="783"/>
      <c r="BY38" s="783"/>
      <c r="BZ38" s="783"/>
      <c r="CA38" s="783"/>
      <c r="CB38" s="783"/>
      <c r="CC38" s="783"/>
      <c r="CD38" s="783"/>
      <c r="CE38" s="783"/>
      <c r="CF38" s="783"/>
      <c r="CG38" s="784"/>
      <c r="CH38" s="785"/>
      <c r="CI38" s="786"/>
      <c r="CJ38" s="786"/>
      <c r="CK38" s="786"/>
      <c r="CL38" s="787"/>
      <c r="CM38" s="785"/>
      <c r="CN38" s="786"/>
      <c r="CO38" s="786"/>
      <c r="CP38" s="786"/>
      <c r="CQ38" s="787"/>
      <c r="CR38" s="785"/>
      <c r="CS38" s="786"/>
      <c r="CT38" s="786"/>
      <c r="CU38" s="786"/>
      <c r="CV38" s="787"/>
      <c r="CW38" s="785"/>
      <c r="CX38" s="786"/>
      <c r="CY38" s="786"/>
      <c r="CZ38" s="786"/>
      <c r="DA38" s="787"/>
      <c r="DB38" s="785"/>
      <c r="DC38" s="786"/>
      <c r="DD38" s="786"/>
      <c r="DE38" s="786"/>
      <c r="DF38" s="787"/>
      <c r="DG38" s="785"/>
      <c r="DH38" s="786"/>
      <c r="DI38" s="786"/>
      <c r="DJ38" s="786"/>
      <c r="DK38" s="787"/>
      <c r="DL38" s="785"/>
      <c r="DM38" s="786"/>
      <c r="DN38" s="786"/>
      <c r="DO38" s="786"/>
      <c r="DP38" s="787"/>
      <c r="DQ38" s="785"/>
      <c r="DR38" s="786"/>
      <c r="DS38" s="786"/>
      <c r="DT38" s="786"/>
      <c r="DU38" s="787"/>
      <c r="DV38" s="782"/>
      <c r="DW38" s="783"/>
      <c r="DX38" s="783"/>
      <c r="DY38" s="783"/>
      <c r="DZ38" s="788"/>
      <c r="EA38" s="230"/>
    </row>
    <row r="39" spans="1:131" ht="26.25" customHeight="1">
      <c r="A39" s="242">
        <v>12</v>
      </c>
      <c r="B39" s="749"/>
      <c r="C39" s="750"/>
      <c r="D39" s="750"/>
      <c r="E39" s="750"/>
      <c r="F39" s="750"/>
      <c r="G39" s="750"/>
      <c r="H39" s="750"/>
      <c r="I39" s="750"/>
      <c r="J39" s="750"/>
      <c r="K39" s="750"/>
      <c r="L39" s="750"/>
      <c r="M39" s="750"/>
      <c r="N39" s="750"/>
      <c r="O39" s="750"/>
      <c r="P39" s="751"/>
      <c r="Q39" s="752"/>
      <c r="R39" s="753"/>
      <c r="S39" s="753"/>
      <c r="T39" s="753"/>
      <c r="U39" s="753"/>
      <c r="V39" s="753"/>
      <c r="W39" s="753"/>
      <c r="X39" s="753"/>
      <c r="Y39" s="753"/>
      <c r="Z39" s="753"/>
      <c r="AA39" s="753"/>
      <c r="AB39" s="753"/>
      <c r="AC39" s="753"/>
      <c r="AD39" s="753"/>
      <c r="AE39" s="754"/>
      <c r="AF39" s="755"/>
      <c r="AG39" s="756"/>
      <c r="AH39" s="756"/>
      <c r="AI39" s="756"/>
      <c r="AJ39" s="757"/>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82"/>
      <c r="BT39" s="783"/>
      <c r="BU39" s="783"/>
      <c r="BV39" s="783"/>
      <c r="BW39" s="783"/>
      <c r="BX39" s="783"/>
      <c r="BY39" s="783"/>
      <c r="BZ39" s="783"/>
      <c r="CA39" s="783"/>
      <c r="CB39" s="783"/>
      <c r="CC39" s="783"/>
      <c r="CD39" s="783"/>
      <c r="CE39" s="783"/>
      <c r="CF39" s="783"/>
      <c r="CG39" s="784"/>
      <c r="CH39" s="785"/>
      <c r="CI39" s="786"/>
      <c r="CJ39" s="786"/>
      <c r="CK39" s="786"/>
      <c r="CL39" s="787"/>
      <c r="CM39" s="785"/>
      <c r="CN39" s="786"/>
      <c r="CO39" s="786"/>
      <c r="CP39" s="786"/>
      <c r="CQ39" s="787"/>
      <c r="CR39" s="785"/>
      <c r="CS39" s="786"/>
      <c r="CT39" s="786"/>
      <c r="CU39" s="786"/>
      <c r="CV39" s="787"/>
      <c r="CW39" s="785"/>
      <c r="CX39" s="786"/>
      <c r="CY39" s="786"/>
      <c r="CZ39" s="786"/>
      <c r="DA39" s="787"/>
      <c r="DB39" s="785"/>
      <c r="DC39" s="786"/>
      <c r="DD39" s="786"/>
      <c r="DE39" s="786"/>
      <c r="DF39" s="787"/>
      <c r="DG39" s="785"/>
      <c r="DH39" s="786"/>
      <c r="DI39" s="786"/>
      <c r="DJ39" s="786"/>
      <c r="DK39" s="787"/>
      <c r="DL39" s="785"/>
      <c r="DM39" s="786"/>
      <c r="DN39" s="786"/>
      <c r="DO39" s="786"/>
      <c r="DP39" s="787"/>
      <c r="DQ39" s="785"/>
      <c r="DR39" s="786"/>
      <c r="DS39" s="786"/>
      <c r="DT39" s="786"/>
      <c r="DU39" s="787"/>
      <c r="DV39" s="782"/>
      <c r="DW39" s="783"/>
      <c r="DX39" s="783"/>
      <c r="DY39" s="783"/>
      <c r="DZ39" s="788"/>
      <c r="EA39" s="230"/>
    </row>
    <row r="40" spans="1:131" ht="26.25" customHeight="1">
      <c r="A40" s="238">
        <v>13</v>
      </c>
      <c r="B40" s="749"/>
      <c r="C40" s="750"/>
      <c r="D40" s="750"/>
      <c r="E40" s="750"/>
      <c r="F40" s="750"/>
      <c r="G40" s="750"/>
      <c r="H40" s="750"/>
      <c r="I40" s="750"/>
      <c r="J40" s="750"/>
      <c r="K40" s="750"/>
      <c r="L40" s="750"/>
      <c r="M40" s="750"/>
      <c r="N40" s="750"/>
      <c r="O40" s="750"/>
      <c r="P40" s="751"/>
      <c r="Q40" s="752"/>
      <c r="R40" s="753"/>
      <c r="S40" s="753"/>
      <c r="T40" s="753"/>
      <c r="U40" s="753"/>
      <c r="V40" s="753"/>
      <c r="W40" s="753"/>
      <c r="X40" s="753"/>
      <c r="Y40" s="753"/>
      <c r="Z40" s="753"/>
      <c r="AA40" s="753"/>
      <c r="AB40" s="753"/>
      <c r="AC40" s="753"/>
      <c r="AD40" s="753"/>
      <c r="AE40" s="754"/>
      <c r="AF40" s="755"/>
      <c r="AG40" s="756"/>
      <c r="AH40" s="756"/>
      <c r="AI40" s="756"/>
      <c r="AJ40" s="757"/>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82"/>
      <c r="BT40" s="783"/>
      <c r="BU40" s="783"/>
      <c r="BV40" s="783"/>
      <c r="BW40" s="783"/>
      <c r="BX40" s="783"/>
      <c r="BY40" s="783"/>
      <c r="BZ40" s="783"/>
      <c r="CA40" s="783"/>
      <c r="CB40" s="783"/>
      <c r="CC40" s="783"/>
      <c r="CD40" s="783"/>
      <c r="CE40" s="783"/>
      <c r="CF40" s="783"/>
      <c r="CG40" s="784"/>
      <c r="CH40" s="785"/>
      <c r="CI40" s="786"/>
      <c r="CJ40" s="786"/>
      <c r="CK40" s="786"/>
      <c r="CL40" s="787"/>
      <c r="CM40" s="785"/>
      <c r="CN40" s="786"/>
      <c r="CO40" s="786"/>
      <c r="CP40" s="786"/>
      <c r="CQ40" s="787"/>
      <c r="CR40" s="785"/>
      <c r="CS40" s="786"/>
      <c r="CT40" s="786"/>
      <c r="CU40" s="786"/>
      <c r="CV40" s="787"/>
      <c r="CW40" s="785"/>
      <c r="CX40" s="786"/>
      <c r="CY40" s="786"/>
      <c r="CZ40" s="786"/>
      <c r="DA40" s="787"/>
      <c r="DB40" s="785"/>
      <c r="DC40" s="786"/>
      <c r="DD40" s="786"/>
      <c r="DE40" s="786"/>
      <c r="DF40" s="787"/>
      <c r="DG40" s="785"/>
      <c r="DH40" s="786"/>
      <c r="DI40" s="786"/>
      <c r="DJ40" s="786"/>
      <c r="DK40" s="787"/>
      <c r="DL40" s="785"/>
      <c r="DM40" s="786"/>
      <c r="DN40" s="786"/>
      <c r="DO40" s="786"/>
      <c r="DP40" s="787"/>
      <c r="DQ40" s="785"/>
      <c r="DR40" s="786"/>
      <c r="DS40" s="786"/>
      <c r="DT40" s="786"/>
      <c r="DU40" s="787"/>
      <c r="DV40" s="782"/>
      <c r="DW40" s="783"/>
      <c r="DX40" s="783"/>
      <c r="DY40" s="783"/>
      <c r="DZ40" s="788"/>
      <c r="EA40" s="230"/>
    </row>
    <row r="41" spans="1:131" ht="26.25" customHeight="1">
      <c r="A41" s="238">
        <v>14</v>
      </c>
      <c r="B41" s="749"/>
      <c r="C41" s="750"/>
      <c r="D41" s="750"/>
      <c r="E41" s="750"/>
      <c r="F41" s="750"/>
      <c r="G41" s="750"/>
      <c r="H41" s="750"/>
      <c r="I41" s="750"/>
      <c r="J41" s="750"/>
      <c r="K41" s="750"/>
      <c r="L41" s="750"/>
      <c r="M41" s="750"/>
      <c r="N41" s="750"/>
      <c r="O41" s="750"/>
      <c r="P41" s="751"/>
      <c r="Q41" s="752"/>
      <c r="R41" s="753"/>
      <c r="S41" s="753"/>
      <c r="T41" s="753"/>
      <c r="U41" s="753"/>
      <c r="V41" s="753"/>
      <c r="W41" s="753"/>
      <c r="X41" s="753"/>
      <c r="Y41" s="753"/>
      <c r="Z41" s="753"/>
      <c r="AA41" s="753"/>
      <c r="AB41" s="753"/>
      <c r="AC41" s="753"/>
      <c r="AD41" s="753"/>
      <c r="AE41" s="754"/>
      <c r="AF41" s="755"/>
      <c r="AG41" s="756"/>
      <c r="AH41" s="756"/>
      <c r="AI41" s="756"/>
      <c r="AJ41" s="757"/>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82"/>
      <c r="BT41" s="783"/>
      <c r="BU41" s="783"/>
      <c r="BV41" s="783"/>
      <c r="BW41" s="783"/>
      <c r="BX41" s="783"/>
      <c r="BY41" s="783"/>
      <c r="BZ41" s="783"/>
      <c r="CA41" s="783"/>
      <c r="CB41" s="783"/>
      <c r="CC41" s="783"/>
      <c r="CD41" s="783"/>
      <c r="CE41" s="783"/>
      <c r="CF41" s="783"/>
      <c r="CG41" s="784"/>
      <c r="CH41" s="785"/>
      <c r="CI41" s="786"/>
      <c r="CJ41" s="786"/>
      <c r="CK41" s="786"/>
      <c r="CL41" s="787"/>
      <c r="CM41" s="785"/>
      <c r="CN41" s="786"/>
      <c r="CO41" s="786"/>
      <c r="CP41" s="786"/>
      <c r="CQ41" s="787"/>
      <c r="CR41" s="785"/>
      <c r="CS41" s="786"/>
      <c r="CT41" s="786"/>
      <c r="CU41" s="786"/>
      <c r="CV41" s="787"/>
      <c r="CW41" s="785"/>
      <c r="CX41" s="786"/>
      <c r="CY41" s="786"/>
      <c r="CZ41" s="786"/>
      <c r="DA41" s="787"/>
      <c r="DB41" s="785"/>
      <c r="DC41" s="786"/>
      <c r="DD41" s="786"/>
      <c r="DE41" s="786"/>
      <c r="DF41" s="787"/>
      <c r="DG41" s="785"/>
      <c r="DH41" s="786"/>
      <c r="DI41" s="786"/>
      <c r="DJ41" s="786"/>
      <c r="DK41" s="787"/>
      <c r="DL41" s="785"/>
      <c r="DM41" s="786"/>
      <c r="DN41" s="786"/>
      <c r="DO41" s="786"/>
      <c r="DP41" s="787"/>
      <c r="DQ41" s="785"/>
      <c r="DR41" s="786"/>
      <c r="DS41" s="786"/>
      <c r="DT41" s="786"/>
      <c r="DU41" s="787"/>
      <c r="DV41" s="782"/>
      <c r="DW41" s="783"/>
      <c r="DX41" s="783"/>
      <c r="DY41" s="783"/>
      <c r="DZ41" s="788"/>
      <c r="EA41" s="230"/>
    </row>
    <row r="42" spans="1:131" ht="26.25" customHeight="1">
      <c r="A42" s="238">
        <v>15</v>
      </c>
      <c r="B42" s="749"/>
      <c r="C42" s="750"/>
      <c r="D42" s="750"/>
      <c r="E42" s="750"/>
      <c r="F42" s="750"/>
      <c r="G42" s="750"/>
      <c r="H42" s="750"/>
      <c r="I42" s="750"/>
      <c r="J42" s="750"/>
      <c r="K42" s="750"/>
      <c r="L42" s="750"/>
      <c r="M42" s="750"/>
      <c r="N42" s="750"/>
      <c r="O42" s="750"/>
      <c r="P42" s="751"/>
      <c r="Q42" s="752"/>
      <c r="R42" s="753"/>
      <c r="S42" s="753"/>
      <c r="T42" s="753"/>
      <c r="U42" s="753"/>
      <c r="V42" s="753"/>
      <c r="W42" s="753"/>
      <c r="X42" s="753"/>
      <c r="Y42" s="753"/>
      <c r="Z42" s="753"/>
      <c r="AA42" s="753"/>
      <c r="AB42" s="753"/>
      <c r="AC42" s="753"/>
      <c r="AD42" s="753"/>
      <c r="AE42" s="754"/>
      <c r="AF42" s="755"/>
      <c r="AG42" s="756"/>
      <c r="AH42" s="756"/>
      <c r="AI42" s="756"/>
      <c r="AJ42" s="757"/>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82"/>
      <c r="BT42" s="783"/>
      <c r="BU42" s="783"/>
      <c r="BV42" s="783"/>
      <c r="BW42" s="783"/>
      <c r="BX42" s="783"/>
      <c r="BY42" s="783"/>
      <c r="BZ42" s="783"/>
      <c r="CA42" s="783"/>
      <c r="CB42" s="783"/>
      <c r="CC42" s="783"/>
      <c r="CD42" s="783"/>
      <c r="CE42" s="783"/>
      <c r="CF42" s="783"/>
      <c r="CG42" s="784"/>
      <c r="CH42" s="785"/>
      <c r="CI42" s="786"/>
      <c r="CJ42" s="786"/>
      <c r="CK42" s="786"/>
      <c r="CL42" s="787"/>
      <c r="CM42" s="785"/>
      <c r="CN42" s="786"/>
      <c r="CO42" s="786"/>
      <c r="CP42" s="786"/>
      <c r="CQ42" s="787"/>
      <c r="CR42" s="785"/>
      <c r="CS42" s="786"/>
      <c r="CT42" s="786"/>
      <c r="CU42" s="786"/>
      <c r="CV42" s="787"/>
      <c r="CW42" s="785"/>
      <c r="CX42" s="786"/>
      <c r="CY42" s="786"/>
      <c r="CZ42" s="786"/>
      <c r="DA42" s="787"/>
      <c r="DB42" s="785"/>
      <c r="DC42" s="786"/>
      <c r="DD42" s="786"/>
      <c r="DE42" s="786"/>
      <c r="DF42" s="787"/>
      <c r="DG42" s="785"/>
      <c r="DH42" s="786"/>
      <c r="DI42" s="786"/>
      <c r="DJ42" s="786"/>
      <c r="DK42" s="787"/>
      <c r="DL42" s="785"/>
      <c r="DM42" s="786"/>
      <c r="DN42" s="786"/>
      <c r="DO42" s="786"/>
      <c r="DP42" s="787"/>
      <c r="DQ42" s="785"/>
      <c r="DR42" s="786"/>
      <c r="DS42" s="786"/>
      <c r="DT42" s="786"/>
      <c r="DU42" s="787"/>
      <c r="DV42" s="782"/>
      <c r="DW42" s="783"/>
      <c r="DX42" s="783"/>
      <c r="DY42" s="783"/>
      <c r="DZ42" s="788"/>
      <c r="EA42" s="230"/>
    </row>
    <row r="43" spans="1:131" ht="26.25" customHeight="1">
      <c r="A43" s="238">
        <v>16</v>
      </c>
      <c r="B43" s="749"/>
      <c r="C43" s="750"/>
      <c r="D43" s="750"/>
      <c r="E43" s="750"/>
      <c r="F43" s="750"/>
      <c r="G43" s="750"/>
      <c r="H43" s="750"/>
      <c r="I43" s="750"/>
      <c r="J43" s="750"/>
      <c r="K43" s="750"/>
      <c r="L43" s="750"/>
      <c r="M43" s="750"/>
      <c r="N43" s="750"/>
      <c r="O43" s="750"/>
      <c r="P43" s="751"/>
      <c r="Q43" s="752"/>
      <c r="R43" s="753"/>
      <c r="S43" s="753"/>
      <c r="T43" s="753"/>
      <c r="U43" s="753"/>
      <c r="V43" s="753"/>
      <c r="W43" s="753"/>
      <c r="X43" s="753"/>
      <c r="Y43" s="753"/>
      <c r="Z43" s="753"/>
      <c r="AA43" s="753"/>
      <c r="AB43" s="753"/>
      <c r="AC43" s="753"/>
      <c r="AD43" s="753"/>
      <c r="AE43" s="754"/>
      <c r="AF43" s="755"/>
      <c r="AG43" s="756"/>
      <c r="AH43" s="756"/>
      <c r="AI43" s="756"/>
      <c r="AJ43" s="757"/>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82"/>
      <c r="BT43" s="783"/>
      <c r="BU43" s="783"/>
      <c r="BV43" s="783"/>
      <c r="BW43" s="783"/>
      <c r="BX43" s="783"/>
      <c r="BY43" s="783"/>
      <c r="BZ43" s="783"/>
      <c r="CA43" s="783"/>
      <c r="CB43" s="783"/>
      <c r="CC43" s="783"/>
      <c r="CD43" s="783"/>
      <c r="CE43" s="783"/>
      <c r="CF43" s="783"/>
      <c r="CG43" s="784"/>
      <c r="CH43" s="785"/>
      <c r="CI43" s="786"/>
      <c r="CJ43" s="786"/>
      <c r="CK43" s="786"/>
      <c r="CL43" s="787"/>
      <c r="CM43" s="785"/>
      <c r="CN43" s="786"/>
      <c r="CO43" s="786"/>
      <c r="CP43" s="786"/>
      <c r="CQ43" s="787"/>
      <c r="CR43" s="785"/>
      <c r="CS43" s="786"/>
      <c r="CT43" s="786"/>
      <c r="CU43" s="786"/>
      <c r="CV43" s="787"/>
      <c r="CW43" s="785"/>
      <c r="CX43" s="786"/>
      <c r="CY43" s="786"/>
      <c r="CZ43" s="786"/>
      <c r="DA43" s="787"/>
      <c r="DB43" s="785"/>
      <c r="DC43" s="786"/>
      <c r="DD43" s="786"/>
      <c r="DE43" s="786"/>
      <c r="DF43" s="787"/>
      <c r="DG43" s="785"/>
      <c r="DH43" s="786"/>
      <c r="DI43" s="786"/>
      <c r="DJ43" s="786"/>
      <c r="DK43" s="787"/>
      <c r="DL43" s="785"/>
      <c r="DM43" s="786"/>
      <c r="DN43" s="786"/>
      <c r="DO43" s="786"/>
      <c r="DP43" s="787"/>
      <c r="DQ43" s="785"/>
      <c r="DR43" s="786"/>
      <c r="DS43" s="786"/>
      <c r="DT43" s="786"/>
      <c r="DU43" s="787"/>
      <c r="DV43" s="782"/>
      <c r="DW43" s="783"/>
      <c r="DX43" s="783"/>
      <c r="DY43" s="783"/>
      <c r="DZ43" s="788"/>
      <c r="EA43" s="230"/>
    </row>
    <row r="44" spans="1:131" ht="26.25" customHeight="1">
      <c r="A44" s="238">
        <v>17</v>
      </c>
      <c r="B44" s="749"/>
      <c r="C44" s="750"/>
      <c r="D44" s="750"/>
      <c r="E44" s="750"/>
      <c r="F44" s="750"/>
      <c r="G44" s="750"/>
      <c r="H44" s="750"/>
      <c r="I44" s="750"/>
      <c r="J44" s="750"/>
      <c r="K44" s="750"/>
      <c r="L44" s="750"/>
      <c r="M44" s="750"/>
      <c r="N44" s="750"/>
      <c r="O44" s="750"/>
      <c r="P44" s="751"/>
      <c r="Q44" s="752"/>
      <c r="R44" s="753"/>
      <c r="S44" s="753"/>
      <c r="T44" s="753"/>
      <c r="U44" s="753"/>
      <c r="V44" s="753"/>
      <c r="W44" s="753"/>
      <c r="X44" s="753"/>
      <c r="Y44" s="753"/>
      <c r="Z44" s="753"/>
      <c r="AA44" s="753"/>
      <c r="AB44" s="753"/>
      <c r="AC44" s="753"/>
      <c r="AD44" s="753"/>
      <c r="AE44" s="754"/>
      <c r="AF44" s="755"/>
      <c r="AG44" s="756"/>
      <c r="AH44" s="756"/>
      <c r="AI44" s="756"/>
      <c r="AJ44" s="757"/>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82"/>
      <c r="BT44" s="783"/>
      <c r="BU44" s="783"/>
      <c r="BV44" s="783"/>
      <c r="BW44" s="783"/>
      <c r="BX44" s="783"/>
      <c r="BY44" s="783"/>
      <c r="BZ44" s="783"/>
      <c r="CA44" s="783"/>
      <c r="CB44" s="783"/>
      <c r="CC44" s="783"/>
      <c r="CD44" s="783"/>
      <c r="CE44" s="783"/>
      <c r="CF44" s="783"/>
      <c r="CG44" s="784"/>
      <c r="CH44" s="785"/>
      <c r="CI44" s="786"/>
      <c r="CJ44" s="786"/>
      <c r="CK44" s="786"/>
      <c r="CL44" s="787"/>
      <c r="CM44" s="785"/>
      <c r="CN44" s="786"/>
      <c r="CO44" s="786"/>
      <c r="CP44" s="786"/>
      <c r="CQ44" s="787"/>
      <c r="CR44" s="785"/>
      <c r="CS44" s="786"/>
      <c r="CT44" s="786"/>
      <c r="CU44" s="786"/>
      <c r="CV44" s="787"/>
      <c r="CW44" s="785"/>
      <c r="CX44" s="786"/>
      <c r="CY44" s="786"/>
      <c r="CZ44" s="786"/>
      <c r="DA44" s="787"/>
      <c r="DB44" s="785"/>
      <c r="DC44" s="786"/>
      <c r="DD44" s="786"/>
      <c r="DE44" s="786"/>
      <c r="DF44" s="787"/>
      <c r="DG44" s="785"/>
      <c r="DH44" s="786"/>
      <c r="DI44" s="786"/>
      <c r="DJ44" s="786"/>
      <c r="DK44" s="787"/>
      <c r="DL44" s="785"/>
      <c r="DM44" s="786"/>
      <c r="DN44" s="786"/>
      <c r="DO44" s="786"/>
      <c r="DP44" s="787"/>
      <c r="DQ44" s="785"/>
      <c r="DR44" s="786"/>
      <c r="DS44" s="786"/>
      <c r="DT44" s="786"/>
      <c r="DU44" s="787"/>
      <c r="DV44" s="782"/>
      <c r="DW44" s="783"/>
      <c r="DX44" s="783"/>
      <c r="DY44" s="783"/>
      <c r="DZ44" s="788"/>
      <c r="EA44" s="230"/>
    </row>
    <row r="45" spans="1:131" ht="26.25" customHeight="1">
      <c r="A45" s="238">
        <v>18</v>
      </c>
      <c r="B45" s="749"/>
      <c r="C45" s="750"/>
      <c r="D45" s="750"/>
      <c r="E45" s="750"/>
      <c r="F45" s="750"/>
      <c r="G45" s="750"/>
      <c r="H45" s="750"/>
      <c r="I45" s="750"/>
      <c r="J45" s="750"/>
      <c r="K45" s="750"/>
      <c r="L45" s="750"/>
      <c r="M45" s="750"/>
      <c r="N45" s="750"/>
      <c r="O45" s="750"/>
      <c r="P45" s="751"/>
      <c r="Q45" s="752"/>
      <c r="R45" s="753"/>
      <c r="S45" s="753"/>
      <c r="T45" s="753"/>
      <c r="U45" s="753"/>
      <c r="V45" s="753"/>
      <c r="W45" s="753"/>
      <c r="X45" s="753"/>
      <c r="Y45" s="753"/>
      <c r="Z45" s="753"/>
      <c r="AA45" s="753"/>
      <c r="AB45" s="753"/>
      <c r="AC45" s="753"/>
      <c r="AD45" s="753"/>
      <c r="AE45" s="754"/>
      <c r="AF45" s="755"/>
      <c r="AG45" s="756"/>
      <c r="AH45" s="756"/>
      <c r="AI45" s="756"/>
      <c r="AJ45" s="757"/>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82"/>
      <c r="BT45" s="783"/>
      <c r="BU45" s="783"/>
      <c r="BV45" s="783"/>
      <c r="BW45" s="783"/>
      <c r="BX45" s="783"/>
      <c r="BY45" s="783"/>
      <c r="BZ45" s="783"/>
      <c r="CA45" s="783"/>
      <c r="CB45" s="783"/>
      <c r="CC45" s="783"/>
      <c r="CD45" s="783"/>
      <c r="CE45" s="783"/>
      <c r="CF45" s="783"/>
      <c r="CG45" s="784"/>
      <c r="CH45" s="785"/>
      <c r="CI45" s="786"/>
      <c r="CJ45" s="786"/>
      <c r="CK45" s="786"/>
      <c r="CL45" s="787"/>
      <c r="CM45" s="785"/>
      <c r="CN45" s="786"/>
      <c r="CO45" s="786"/>
      <c r="CP45" s="786"/>
      <c r="CQ45" s="787"/>
      <c r="CR45" s="785"/>
      <c r="CS45" s="786"/>
      <c r="CT45" s="786"/>
      <c r="CU45" s="786"/>
      <c r="CV45" s="787"/>
      <c r="CW45" s="785"/>
      <c r="CX45" s="786"/>
      <c r="CY45" s="786"/>
      <c r="CZ45" s="786"/>
      <c r="DA45" s="787"/>
      <c r="DB45" s="785"/>
      <c r="DC45" s="786"/>
      <c r="DD45" s="786"/>
      <c r="DE45" s="786"/>
      <c r="DF45" s="787"/>
      <c r="DG45" s="785"/>
      <c r="DH45" s="786"/>
      <c r="DI45" s="786"/>
      <c r="DJ45" s="786"/>
      <c r="DK45" s="787"/>
      <c r="DL45" s="785"/>
      <c r="DM45" s="786"/>
      <c r="DN45" s="786"/>
      <c r="DO45" s="786"/>
      <c r="DP45" s="787"/>
      <c r="DQ45" s="785"/>
      <c r="DR45" s="786"/>
      <c r="DS45" s="786"/>
      <c r="DT45" s="786"/>
      <c r="DU45" s="787"/>
      <c r="DV45" s="782"/>
      <c r="DW45" s="783"/>
      <c r="DX45" s="783"/>
      <c r="DY45" s="783"/>
      <c r="DZ45" s="788"/>
      <c r="EA45" s="230"/>
    </row>
    <row r="46" spans="1:131" ht="26.25" customHeight="1">
      <c r="A46" s="238">
        <v>19</v>
      </c>
      <c r="B46" s="749"/>
      <c r="C46" s="750"/>
      <c r="D46" s="750"/>
      <c r="E46" s="750"/>
      <c r="F46" s="750"/>
      <c r="G46" s="750"/>
      <c r="H46" s="750"/>
      <c r="I46" s="750"/>
      <c r="J46" s="750"/>
      <c r="K46" s="750"/>
      <c r="L46" s="750"/>
      <c r="M46" s="750"/>
      <c r="N46" s="750"/>
      <c r="O46" s="750"/>
      <c r="P46" s="751"/>
      <c r="Q46" s="752"/>
      <c r="R46" s="753"/>
      <c r="S46" s="753"/>
      <c r="T46" s="753"/>
      <c r="U46" s="753"/>
      <c r="V46" s="753"/>
      <c r="W46" s="753"/>
      <c r="X46" s="753"/>
      <c r="Y46" s="753"/>
      <c r="Z46" s="753"/>
      <c r="AA46" s="753"/>
      <c r="AB46" s="753"/>
      <c r="AC46" s="753"/>
      <c r="AD46" s="753"/>
      <c r="AE46" s="754"/>
      <c r="AF46" s="755"/>
      <c r="AG46" s="756"/>
      <c r="AH46" s="756"/>
      <c r="AI46" s="756"/>
      <c r="AJ46" s="757"/>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82"/>
      <c r="BT46" s="783"/>
      <c r="BU46" s="783"/>
      <c r="BV46" s="783"/>
      <c r="BW46" s="783"/>
      <c r="BX46" s="783"/>
      <c r="BY46" s="783"/>
      <c r="BZ46" s="783"/>
      <c r="CA46" s="783"/>
      <c r="CB46" s="783"/>
      <c r="CC46" s="783"/>
      <c r="CD46" s="783"/>
      <c r="CE46" s="783"/>
      <c r="CF46" s="783"/>
      <c r="CG46" s="784"/>
      <c r="CH46" s="785"/>
      <c r="CI46" s="786"/>
      <c r="CJ46" s="786"/>
      <c r="CK46" s="786"/>
      <c r="CL46" s="787"/>
      <c r="CM46" s="785"/>
      <c r="CN46" s="786"/>
      <c r="CO46" s="786"/>
      <c r="CP46" s="786"/>
      <c r="CQ46" s="787"/>
      <c r="CR46" s="785"/>
      <c r="CS46" s="786"/>
      <c r="CT46" s="786"/>
      <c r="CU46" s="786"/>
      <c r="CV46" s="787"/>
      <c r="CW46" s="785"/>
      <c r="CX46" s="786"/>
      <c r="CY46" s="786"/>
      <c r="CZ46" s="786"/>
      <c r="DA46" s="787"/>
      <c r="DB46" s="785"/>
      <c r="DC46" s="786"/>
      <c r="DD46" s="786"/>
      <c r="DE46" s="786"/>
      <c r="DF46" s="787"/>
      <c r="DG46" s="785"/>
      <c r="DH46" s="786"/>
      <c r="DI46" s="786"/>
      <c r="DJ46" s="786"/>
      <c r="DK46" s="787"/>
      <c r="DL46" s="785"/>
      <c r="DM46" s="786"/>
      <c r="DN46" s="786"/>
      <c r="DO46" s="786"/>
      <c r="DP46" s="787"/>
      <c r="DQ46" s="785"/>
      <c r="DR46" s="786"/>
      <c r="DS46" s="786"/>
      <c r="DT46" s="786"/>
      <c r="DU46" s="787"/>
      <c r="DV46" s="782"/>
      <c r="DW46" s="783"/>
      <c r="DX46" s="783"/>
      <c r="DY46" s="783"/>
      <c r="DZ46" s="788"/>
      <c r="EA46" s="230"/>
    </row>
    <row r="47" spans="1:131" ht="26.25" customHeight="1">
      <c r="A47" s="238">
        <v>20</v>
      </c>
      <c r="B47" s="749"/>
      <c r="C47" s="750"/>
      <c r="D47" s="750"/>
      <c r="E47" s="750"/>
      <c r="F47" s="750"/>
      <c r="G47" s="750"/>
      <c r="H47" s="750"/>
      <c r="I47" s="750"/>
      <c r="J47" s="750"/>
      <c r="K47" s="750"/>
      <c r="L47" s="750"/>
      <c r="M47" s="750"/>
      <c r="N47" s="750"/>
      <c r="O47" s="750"/>
      <c r="P47" s="751"/>
      <c r="Q47" s="752"/>
      <c r="R47" s="753"/>
      <c r="S47" s="753"/>
      <c r="T47" s="753"/>
      <c r="U47" s="753"/>
      <c r="V47" s="753"/>
      <c r="W47" s="753"/>
      <c r="X47" s="753"/>
      <c r="Y47" s="753"/>
      <c r="Z47" s="753"/>
      <c r="AA47" s="753"/>
      <c r="AB47" s="753"/>
      <c r="AC47" s="753"/>
      <c r="AD47" s="753"/>
      <c r="AE47" s="754"/>
      <c r="AF47" s="755"/>
      <c r="AG47" s="756"/>
      <c r="AH47" s="756"/>
      <c r="AI47" s="756"/>
      <c r="AJ47" s="757"/>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82"/>
      <c r="BT47" s="783"/>
      <c r="BU47" s="783"/>
      <c r="BV47" s="783"/>
      <c r="BW47" s="783"/>
      <c r="BX47" s="783"/>
      <c r="BY47" s="783"/>
      <c r="BZ47" s="783"/>
      <c r="CA47" s="783"/>
      <c r="CB47" s="783"/>
      <c r="CC47" s="783"/>
      <c r="CD47" s="783"/>
      <c r="CE47" s="783"/>
      <c r="CF47" s="783"/>
      <c r="CG47" s="784"/>
      <c r="CH47" s="785"/>
      <c r="CI47" s="786"/>
      <c r="CJ47" s="786"/>
      <c r="CK47" s="786"/>
      <c r="CL47" s="787"/>
      <c r="CM47" s="785"/>
      <c r="CN47" s="786"/>
      <c r="CO47" s="786"/>
      <c r="CP47" s="786"/>
      <c r="CQ47" s="787"/>
      <c r="CR47" s="785"/>
      <c r="CS47" s="786"/>
      <c r="CT47" s="786"/>
      <c r="CU47" s="786"/>
      <c r="CV47" s="787"/>
      <c r="CW47" s="785"/>
      <c r="CX47" s="786"/>
      <c r="CY47" s="786"/>
      <c r="CZ47" s="786"/>
      <c r="DA47" s="787"/>
      <c r="DB47" s="785"/>
      <c r="DC47" s="786"/>
      <c r="DD47" s="786"/>
      <c r="DE47" s="786"/>
      <c r="DF47" s="787"/>
      <c r="DG47" s="785"/>
      <c r="DH47" s="786"/>
      <c r="DI47" s="786"/>
      <c r="DJ47" s="786"/>
      <c r="DK47" s="787"/>
      <c r="DL47" s="785"/>
      <c r="DM47" s="786"/>
      <c r="DN47" s="786"/>
      <c r="DO47" s="786"/>
      <c r="DP47" s="787"/>
      <c r="DQ47" s="785"/>
      <c r="DR47" s="786"/>
      <c r="DS47" s="786"/>
      <c r="DT47" s="786"/>
      <c r="DU47" s="787"/>
      <c r="DV47" s="782"/>
      <c r="DW47" s="783"/>
      <c r="DX47" s="783"/>
      <c r="DY47" s="783"/>
      <c r="DZ47" s="788"/>
      <c r="EA47" s="230"/>
    </row>
    <row r="48" spans="1:131" ht="26.25" customHeight="1">
      <c r="A48" s="238">
        <v>21</v>
      </c>
      <c r="B48" s="749"/>
      <c r="C48" s="750"/>
      <c r="D48" s="750"/>
      <c r="E48" s="750"/>
      <c r="F48" s="750"/>
      <c r="G48" s="750"/>
      <c r="H48" s="750"/>
      <c r="I48" s="750"/>
      <c r="J48" s="750"/>
      <c r="K48" s="750"/>
      <c r="L48" s="750"/>
      <c r="M48" s="750"/>
      <c r="N48" s="750"/>
      <c r="O48" s="750"/>
      <c r="P48" s="751"/>
      <c r="Q48" s="752"/>
      <c r="R48" s="753"/>
      <c r="S48" s="753"/>
      <c r="T48" s="753"/>
      <c r="U48" s="753"/>
      <c r="V48" s="753"/>
      <c r="W48" s="753"/>
      <c r="X48" s="753"/>
      <c r="Y48" s="753"/>
      <c r="Z48" s="753"/>
      <c r="AA48" s="753"/>
      <c r="AB48" s="753"/>
      <c r="AC48" s="753"/>
      <c r="AD48" s="753"/>
      <c r="AE48" s="754"/>
      <c r="AF48" s="755"/>
      <c r="AG48" s="756"/>
      <c r="AH48" s="756"/>
      <c r="AI48" s="756"/>
      <c r="AJ48" s="757"/>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82"/>
      <c r="BT48" s="783"/>
      <c r="BU48" s="783"/>
      <c r="BV48" s="783"/>
      <c r="BW48" s="783"/>
      <c r="BX48" s="783"/>
      <c r="BY48" s="783"/>
      <c r="BZ48" s="783"/>
      <c r="CA48" s="783"/>
      <c r="CB48" s="783"/>
      <c r="CC48" s="783"/>
      <c r="CD48" s="783"/>
      <c r="CE48" s="783"/>
      <c r="CF48" s="783"/>
      <c r="CG48" s="784"/>
      <c r="CH48" s="785"/>
      <c r="CI48" s="786"/>
      <c r="CJ48" s="786"/>
      <c r="CK48" s="786"/>
      <c r="CL48" s="787"/>
      <c r="CM48" s="785"/>
      <c r="CN48" s="786"/>
      <c r="CO48" s="786"/>
      <c r="CP48" s="786"/>
      <c r="CQ48" s="787"/>
      <c r="CR48" s="785"/>
      <c r="CS48" s="786"/>
      <c r="CT48" s="786"/>
      <c r="CU48" s="786"/>
      <c r="CV48" s="787"/>
      <c r="CW48" s="785"/>
      <c r="CX48" s="786"/>
      <c r="CY48" s="786"/>
      <c r="CZ48" s="786"/>
      <c r="DA48" s="787"/>
      <c r="DB48" s="785"/>
      <c r="DC48" s="786"/>
      <c r="DD48" s="786"/>
      <c r="DE48" s="786"/>
      <c r="DF48" s="787"/>
      <c r="DG48" s="785"/>
      <c r="DH48" s="786"/>
      <c r="DI48" s="786"/>
      <c r="DJ48" s="786"/>
      <c r="DK48" s="787"/>
      <c r="DL48" s="785"/>
      <c r="DM48" s="786"/>
      <c r="DN48" s="786"/>
      <c r="DO48" s="786"/>
      <c r="DP48" s="787"/>
      <c r="DQ48" s="785"/>
      <c r="DR48" s="786"/>
      <c r="DS48" s="786"/>
      <c r="DT48" s="786"/>
      <c r="DU48" s="787"/>
      <c r="DV48" s="782"/>
      <c r="DW48" s="783"/>
      <c r="DX48" s="783"/>
      <c r="DY48" s="783"/>
      <c r="DZ48" s="788"/>
      <c r="EA48" s="230"/>
    </row>
    <row r="49" spans="1:131" ht="26.25" customHeight="1">
      <c r="A49" s="238">
        <v>22</v>
      </c>
      <c r="B49" s="749"/>
      <c r="C49" s="750"/>
      <c r="D49" s="750"/>
      <c r="E49" s="750"/>
      <c r="F49" s="750"/>
      <c r="G49" s="750"/>
      <c r="H49" s="750"/>
      <c r="I49" s="750"/>
      <c r="J49" s="750"/>
      <c r="K49" s="750"/>
      <c r="L49" s="750"/>
      <c r="M49" s="750"/>
      <c r="N49" s="750"/>
      <c r="O49" s="750"/>
      <c r="P49" s="751"/>
      <c r="Q49" s="752"/>
      <c r="R49" s="753"/>
      <c r="S49" s="753"/>
      <c r="T49" s="753"/>
      <c r="U49" s="753"/>
      <c r="V49" s="753"/>
      <c r="W49" s="753"/>
      <c r="X49" s="753"/>
      <c r="Y49" s="753"/>
      <c r="Z49" s="753"/>
      <c r="AA49" s="753"/>
      <c r="AB49" s="753"/>
      <c r="AC49" s="753"/>
      <c r="AD49" s="753"/>
      <c r="AE49" s="754"/>
      <c r="AF49" s="755"/>
      <c r="AG49" s="756"/>
      <c r="AH49" s="756"/>
      <c r="AI49" s="756"/>
      <c r="AJ49" s="757"/>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82"/>
      <c r="BT49" s="783"/>
      <c r="BU49" s="783"/>
      <c r="BV49" s="783"/>
      <c r="BW49" s="783"/>
      <c r="BX49" s="783"/>
      <c r="BY49" s="783"/>
      <c r="BZ49" s="783"/>
      <c r="CA49" s="783"/>
      <c r="CB49" s="783"/>
      <c r="CC49" s="783"/>
      <c r="CD49" s="783"/>
      <c r="CE49" s="783"/>
      <c r="CF49" s="783"/>
      <c r="CG49" s="784"/>
      <c r="CH49" s="785"/>
      <c r="CI49" s="786"/>
      <c r="CJ49" s="786"/>
      <c r="CK49" s="786"/>
      <c r="CL49" s="787"/>
      <c r="CM49" s="785"/>
      <c r="CN49" s="786"/>
      <c r="CO49" s="786"/>
      <c r="CP49" s="786"/>
      <c r="CQ49" s="787"/>
      <c r="CR49" s="785"/>
      <c r="CS49" s="786"/>
      <c r="CT49" s="786"/>
      <c r="CU49" s="786"/>
      <c r="CV49" s="787"/>
      <c r="CW49" s="785"/>
      <c r="CX49" s="786"/>
      <c r="CY49" s="786"/>
      <c r="CZ49" s="786"/>
      <c r="DA49" s="787"/>
      <c r="DB49" s="785"/>
      <c r="DC49" s="786"/>
      <c r="DD49" s="786"/>
      <c r="DE49" s="786"/>
      <c r="DF49" s="787"/>
      <c r="DG49" s="785"/>
      <c r="DH49" s="786"/>
      <c r="DI49" s="786"/>
      <c r="DJ49" s="786"/>
      <c r="DK49" s="787"/>
      <c r="DL49" s="785"/>
      <c r="DM49" s="786"/>
      <c r="DN49" s="786"/>
      <c r="DO49" s="786"/>
      <c r="DP49" s="787"/>
      <c r="DQ49" s="785"/>
      <c r="DR49" s="786"/>
      <c r="DS49" s="786"/>
      <c r="DT49" s="786"/>
      <c r="DU49" s="787"/>
      <c r="DV49" s="782"/>
      <c r="DW49" s="783"/>
      <c r="DX49" s="783"/>
      <c r="DY49" s="783"/>
      <c r="DZ49" s="788"/>
      <c r="EA49" s="230"/>
    </row>
    <row r="50" spans="1:131" ht="26.25" customHeight="1">
      <c r="A50" s="238">
        <v>23</v>
      </c>
      <c r="B50" s="749"/>
      <c r="C50" s="750"/>
      <c r="D50" s="750"/>
      <c r="E50" s="750"/>
      <c r="F50" s="750"/>
      <c r="G50" s="750"/>
      <c r="H50" s="750"/>
      <c r="I50" s="750"/>
      <c r="J50" s="750"/>
      <c r="K50" s="750"/>
      <c r="L50" s="750"/>
      <c r="M50" s="750"/>
      <c r="N50" s="750"/>
      <c r="O50" s="750"/>
      <c r="P50" s="751"/>
      <c r="Q50" s="835"/>
      <c r="R50" s="836"/>
      <c r="S50" s="836"/>
      <c r="T50" s="836"/>
      <c r="U50" s="836"/>
      <c r="V50" s="836"/>
      <c r="W50" s="836"/>
      <c r="X50" s="836"/>
      <c r="Y50" s="836"/>
      <c r="Z50" s="836"/>
      <c r="AA50" s="836"/>
      <c r="AB50" s="836"/>
      <c r="AC50" s="836"/>
      <c r="AD50" s="836"/>
      <c r="AE50" s="837"/>
      <c r="AF50" s="755"/>
      <c r="AG50" s="756"/>
      <c r="AH50" s="756"/>
      <c r="AI50" s="756"/>
      <c r="AJ50" s="757"/>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82"/>
      <c r="BT50" s="783"/>
      <c r="BU50" s="783"/>
      <c r="BV50" s="783"/>
      <c r="BW50" s="783"/>
      <c r="BX50" s="783"/>
      <c r="BY50" s="783"/>
      <c r="BZ50" s="783"/>
      <c r="CA50" s="783"/>
      <c r="CB50" s="783"/>
      <c r="CC50" s="783"/>
      <c r="CD50" s="783"/>
      <c r="CE50" s="783"/>
      <c r="CF50" s="783"/>
      <c r="CG50" s="784"/>
      <c r="CH50" s="785"/>
      <c r="CI50" s="786"/>
      <c r="CJ50" s="786"/>
      <c r="CK50" s="786"/>
      <c r="CL50" s="787"/>
      <c r="CM50" s="785"/>
      <c r="CN50" s="786"/>
      <c r="CO50" s="786"/>
      <c r="CP50" s="786"/>
      <c r="CQ50" s="787"/>
      <c r="CR50" s="785"/>
      <c r="CS50" s="786"/>
      <c r="CT50" s="786"/>
      <c r="CU50" s="786"/>
      <c r="CV50" s="787"/>
      <c r="CW50" s="785"/>
      <c r="CX50" s="786"/>
      <c r="CY50" s="786"/>
      <c r="CZ50" s="786"/>
      <c r="DA50" s="787"/>
      <c r="DB50" s="785"/>
      <c r="DC50" s="786"/>
      <c r="DD50" s="786"/>
      <c r="DE50" s="786"/>
      <c r="DF50" s="787"/>
      <c r="DG50" s="785"/>
      <c r="DH50" s="786"/>
      <c r="DI50" s="786"/>
      <c r="DJ50" s="786"/>
      <c r="DK50" s="787"/>
      <c r="DL50" s="785"/>
      <c r="DM50" s="786"/>
      <c r="DN50" s="786"/>
      <c r="DO50" s="786"/>
      <c r="DP50" s="787"/>
      <c r="DQ50" s="785"/>
      <c r="DR50" s="786"/>
      <c r="DS50" s="786"/>
      <c r="DT50" s="786"/>
      <c r="DU50" s="787"/>
      <c r="DV50" s="782"/>
      <c r="DW50" s="783"/>
      <c r="DX50" s="783"/>
      <c r="DY50" s="783"/>
      <c r="DZ50" s="788"/>
      <c r="EA50" s="230"/>
    </row>
    <row r="51" spans="1:131" ht="26.25" customHeight="1">
      <c r="A51" s="238">
        <v>24</v>
      </c>
      <c r="B51" s="749"/>
      <c r="C51" s="750"/>
      <c r="D51" s="750"/>
      <c r="E51" s="750"/>
      <c r="F51" s="750"/>
      <c r="G51" s="750"/>
      <c r="H51" s="750"/>
      <c r="I51" s="750"/>
      <c r="J51" s="750"/>
      <c r="K51" s="750"/>
      <c r="L51" s="750"/>
      <c r="M51" s="750"/>
      <c r="N51" s="750"/>
      <c r="O51" s="750"/>
      <c r="P51" s="751"/>
      <c r="Q51" s="835"/>
      <c r="R51" s="836"/>
      <c r="S51" s="836"/>
      <c r="T51" s="836"/>
      <c r="U51" s="836"/>
      <c r="V51" s="836"/>
      <c r="W51" s="836"/>
      <c r="X51" s="836"/>
      <c r="Y51" s="836"/>
      <c r="Z51" s="836"/>
      <c r="AA51" s="836"/>
      <c r="AB51" s="836"/>
      <c r="AC51" s="836"/>
      <c r="AD51" s="836"/>
      <c r="AE51" s="837"/>
      <c r="AF51" s="755"/>
      <c r="AG51" s="756"/>
      <c r="AH51" s="756"/>
      <c r="AI51" s="756"/>
      <c r="AJ51" s="757"/>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82"/>
      <c r="BT51" s="783"/>
      <c r="BU51" s="783"/>
      <c r="BV51" s="783"/>
      <c r="BW51" s="783"/>
      <c r="BX51" s="783"/>
      <c r="BY51" s="783"/>
      <c r="BZ51" s="783"/>
      <c r="CA51" s="783"/>
      <c r="CB51" s="783"/>
      <c r="CC51" s="783"/>
      <c r="CD51" s="783"/>
      <c r="CE51" s="783"/>
      <c r="CF51" s="783"/>
      <c r="CG51" s="784"/>
      <c r="CH51" s="785"/>
      <c r="CI51" s="786"/>
      <c r="CJ51" s="786"/>
      <c r="CK51" s="786"/>
      <c r="CL51" s="787"/>
      <c r="CM51" s="785"/>
      <c r="CN51" s="786"/>
      <c r="CO51" s="786"/>
      <c r="CP51" s="786"/>
      <c r="CQ51" s="787"/>
      <c r="CR51" s="785"/>
      <c r="CS51" s="786"/>
      <c r="CT51" s="786"/>
      <c r="CU51" s="786"/>
      <c r="CV51" s="787"/>
      <c r="CW51" s="785"/>
      <c r="CX51" s="786"/>
      <c r="CY51" s="786"/>
      <c r="CZ51" s="786"/>
      <c r="DA51" s="787"/>
      <c r="DB51" s="785"/>
      <c r="DC51" s="786"/>
      <c r="DD51" s="786"/>
      <c r="DE51" s="786"/>
      <c r="DF51" s="787"/>
      <c r="DG51" s="785"/>
      <c r="DH51" s="786"/>
      <c r="DI51" s="786"/>
      <c r="DJ51" s="786"/>
      <c r="DK51" s="787"/>
      <c r="DL51" s="785"/>
      <c r="DM51" s="786"/>
      <c r="DN51" s="786"/>
      <c r="DO51" s="786"/>
      <c r="DP51" s="787"/>
      <c r="DQ51" s="785"/>
      <c r="DR51" s="786"/>
      <c r="DS51" s="786"/>
      <c r="DT51" s="786"/>
      <c r="DU51" s="787"/>
      <c r="DV51" s="782"/>
      <c r="DW51" s="783"/>
      <c r="DX51" s="783"/>
      <c r="DY51" s="783"/>
      <c r="DZ51" s="788"/>
      <c r="EA51" s="230"/>
    </row>
    <row r="52" spans="1:131" ht="26.25" customHeight="1">
      <c r="A52" s="238">
        <v>25</v>
      </c>
      <c r="B52" s="749"/>
      <c r="C52" s="750"/>
      <c r="D52" s="750"/>
      <c r="E52" s="750"/>
      <c r="F52" s="750"/>
      <c r="G52" s="750"/>
      <c r="H52" s="750"/>
      <c r="I52" s="750"/>
      <c r="J52" s="750"/>
      <c r="K52" s="750"/>
      <c r="L52" s="750"/>
      <c r="M52" s="750"/>
      <c r="N52" s="750"/>
      <c r="O52" s="750"/>
      <c r="P52" s="751"/>
      <c r="Q52" s="835"/>
      <c r="R52" s="836"/>
      <c r="S52" s="836"/>
      <c r="T52" s="836"/>
      <c r="U52" s="836"/>
      <c r="V52" s="836"/>
      <c r="W52" s="836"/>
      <c r="X52" s="836"/>
      <c r="Y52" s="836"/>
      <c r="Z52" s="836"/>
      <c r="AA52" s="836"/>
      <c r="AB52" s="836"/>
      <c r="AC52" s="836"/>
      <c r="AD52" s="836"/>
      <c r="AE52" s="837"/>
      <c r="AF52" s="755"/>
      <c r="AG52" s="756"/>
      <c r="AH52" s="756"/>
      <c r="AI52" s="756"/>
      <c r="AJ52" s="757"/>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82"/>
      <c r="BT52" s="783"/>
      <c r="BU52" s="783"/>
      <c r="BV52" s="783"/>
      <c r="BW52" s="783"/>
      <c r="BX52" s="783"/>
      <c r="BY52" s="783"/>
      <c r="BZ52" s="783"/>
      <c r="CA52" s="783"/>
      <c r="CB52" s="783"/>
      <c r="CC52" s="783"/>
      <c r="CD52" s="783"/>
      <c r="CE52" s="783"/>
      <c r="CF52" s="783"/>
      <c r="CG52" s="784"/>
      <c r="CH52" s="785"/>
      <c r="CI52" s="786"/>
      <c r="CJ52" s="786"/>
      <c r="CK52" s="786"/>
      <c r="CL52" s="787"/>
      <c r="CM52" s="785"/>
      <c r="CN52" s="786"/>
      <c r="CO52" s="786"/>
      <c r="CP52" s="786"/>
      <c r="CQ52" s="787"/>
      <c r="CR52" s="785"/>
      <c r="CS52" s="786"/>
      <c r="CT52" s="786"/>
      <c r="CU52" s="786"/>
      <c r="CV52" s="787"/>
      <c r="CW52" s="785"/>
      <c r="CX52" s="786"/>
      <c r="CY52" s="786"/>
      <c r="CZ52" s="786"/>
      <c r="DA52" s="787"/>
      <c r="DB52" s="785"/>
      <c r="DC52" s="786"/>
      <c r="DD52" s="786"/>
      <c r="DE52" s="786"/>
      <c r="DF52" s="787"/>
      <c r="DG52" s="785"/>
      <c r="DH52" s="786"/>
      <c r="DI52" s="786"/>
      <c r="DJ52" s="786"/>
      <c r="DK52" s="787"/>
      <c r="DL52" s="785"/>
      <c r="DM52" s="786"/>
      <c r="DN52" s="786"/>
      <c r="DO52" s="786"/>
      <c r="DP52" s="787"/>
      <c r="DQ52" s="785"/>
      <c r="DR52" s="786"/>
      <c r="DS52" s="786"/>
      <c r="DT52" s="786"/>
      <c r="DU52" s="787"/>
      <c r="DV52" s="782"/>
      <c r="DW52" s="783"/>
      <c r="DX52" s="783"/>
      <c r="DY52" s="783"/>
      <c r="DZ52" s="788"/>
      <c r="EA52" s="230"/>
    </row>
    <row r="53" spans="1:131" ht="26.25" customHeight="1">
      <c r="A53" s="238">
        <v>26</v>
      </c>
      <c r="B53" s="749"/>
      <c r="C53" s="750"/>
      <c r="D53" s="750"/>
      <c r="E53" s="750"/>
      <c r="F53" s="750"/>
      <c r="G53" s="750"/>
      <c r="H53" s="750"/>
      <c r="I53" s="750"/>
      <c r="J53" s="750"/>
      <c r="K53" s="750"/>
      <c r="L53" s="750"/>
      <c r="M53" s="750"/>
      <c r="N53" s="750"/>
      <c r="O53" s="750"/>
      <c r="P53" s="751"/>
      <c r="Q53" s="835"/>
      <c r="R53" s="836"/>
      <c r="S53" s="836"/>
      <c r="T53" s="836"/>
      <c r="U53" s="836"/>
      <c r="V53" s="836"/>
      <c r="W53" s="836"/>
      <c r="X53" s="836"/>
      <c r="Y53" s="836"/>
      <c r="Z53" s="836"/>
      <c r="AA53" s="836"/>
      <c r="AB53" s="836"/>
      <c r="AC53" s="836"/>
      <c r="AD53" s="836"/>
      <c r="AE53" s="837"/>
      <c r="AF53" s="755"/>
      <c r="AG53" s="756"/>
      <c r="AH53" s="756"/>
      <c r="AI53" s="756"/>
      <c r="AJ53" s="757"/>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82"/>
      <c r="BT53" s="783"/>
      <c r="BU53" s="783"/>
      <c r="BV53" s="783"/>
      <c r="BW53" s="783"/>
      <c r="BX53" s="783"/>
      <c r="BY53" s="783"/>
      <c r="BZ53" s="783"/>
      <c r="CA53" s="783"/>
      <c r="CB53" s="783"/>
      <c r="CC53" s="783"/>
      <c r="CD53" s="783"/>
      <c r="CE53" s="783"/>
      <c r="CF53" s="783"/>
      <c r="CG53" s="784"/>
      <c r="CH53" s="785"/>
      <c r="CI53" s="786"/>
      <c r="CJ53" s="786"/>
      <c r="CK53" s="786"/>
      <c r="CL53" s="787"/>
      <c r="CM53" s="785"/>
      <c r="CN53" s="786"/>
      <c r="CO53" s="786"/>
      <c r="CP53" s="786"/>
      <c r="CQ53" s="787"/>
      <c r="CR53" s="785"/>
      <c r="CS53" s="786"/>
      <c r="CT53" s="786"/>
      <c r="CU53" s="786"/>
      <c r="CV53" s="787"/>
      <c r="CW53" s="785"/>
      <c r="CX53" s="786"/>
      <c r="CY53" s="786"/>
      <c r="CZ53" s="786"/>
      <c r="DA53" s="787"/>
      <c r="DB53" s="785"/>
      <c r="DC53" s="786"/>
      <c r="DD53" s="786"/>
      <c r="DE53" s="786"/>
      <c r="DF53" s="787"/>
      <c r="DG53" s="785"/>
      <c r="DH53" s="786"/>
      <c r="DI53" s="786"/>
      <c r="DJ53" s="786"/>
      <c r="DK53" s="787"/>
      <c r="DL53" s="785"/>
      <c r="DM53" s="786"/>
      <c r="DN53" s="786"/>
      <c r="DO53" s="786"/>
      <c r="DP53" s="787"/>
      <c r="DQ53" s="785"/>
      <c r="DR53" s="786"/>
      <c r="DS53" s="786"/>
      <c r="DT53" s="786"/>
      <c r="DU53" s="787"/>
      <c r="DV53" s="782"/>
      <c r="DW53" s="783"/>
      <c r="DX53" s="783"/>
      <c r="DY53" s="783"/>
      <c r="DZ53" s="788"/>
      <c r="EA53" s="230"/>
    </row>
    <row r="54" spans="1:131" ht="26.25" customHeight="1">
      <c r="A54" s="238">
        <v>27</v>
      </c>
      <c r="B54" s="749"/>
      <c r="C54" s="750"/>
      <c r="D54" s="750"/>
      <c r="E54" s="750"/>
      <c r="F54" s="750"/>
      <c r="G54" s="750"/>
      <c r="H54" s="750"/>
      <c r="I54" s="750"/>
      <c r="J54" s="750"/>
      <c r="K54" s="750"/>
      <c r="L54" s="750"/>
      <c r="M54" s="750"/>
      <c r="N54" s="750"/>
      <c r="O54" s="750"/>
      <c r="P54" s="751"/>
      <c r="Q54" s="835"/>
      <c r="R54" s="836"/>
      <c r="S54" s="836"/>
      <c r="T54" s="836"/>
      <c r="U54" s="836"/>
      <c r="V54" s="836"/>
      <c r="W54" s="836"/>
      <c r="X54" s="836"/>
      <c r="Y54" s="836"/>
      <c r="Z54" s="836"/>
      <c r="AA54" s="836"/>
      <c r="AB54" s="836"/>
      <c r="AC54" s="836"/>
      <c r="AD54" s="836"/>
      <c r="AE54" s="837"/>
      <c r="AF54" s="755"/>
      <c r="AG54" s="756"/>
      <c r="AH54" s="756"/>
      <c r="AI54" s="756"/>
      <c r="AJ54" s="757"/>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82"/>
      <c r="BT54" s="783"/>
      <c r="BU54" s="783"/>
      <c r="BV54" s="783"/>
      <c r="BW54" s="783"/>
      <c r="BX54" s="783"/>
      <c r="BY54" s="783"/>
      <c r="BZ54" s="783"/>
      <c r="CA54" s="783"/>
      <c r="CB54" s="783"/>
      <c r="CC54" s="783"/>
      <c r="CD54" s="783"/>
      <c r="CE54" s="783"/>
      <c r="CF54" s="783"/>
      <c r="CG54" s="784"/>
      <c r="CH54" s="785"/>
      <c r="CI54" s="786"/>
      <c r="CJ54" s="786"/>
      <c r="CK54" s="786"/>
      <c r="CL54" s="787"/>
      <c r="CM54" s="785"/>
      <c r="CN54" s="786"/>
      <c r="CO54" s="786"/>
      <c r="CP54" s="786"/>
      <c r="CQ54" s="787"/>
      <c r="CR54" s="785"/>
      <c r="CS54" s="786"/>
      <c r="CT54" s="786"/>
      <c r="CU54" s="786"/>
      <c r="CV54" s="787"/>
      <c r="CW54" s="785"/>
      <c r="CX54" s="786"/>
      <c r="CY54" s="786"/>
      <c r="CZ54" s="786"/>
      <c r="DA54" s="787"/>
      <c r="DB54" s="785"/>
      <c r="DC54" s="786"/>
      <c r="DD54" s="786"/>
      <c r="DE54" s="786"/>
      <c r="DF54" s="787"/>
      <c r="DG54" s="785"/>
      <c r="DH54" s="786"/>
      <c r="DI54" s="786"/>
      <c r="DJ54" s="786"/>
      <c r="DK54" s="787"/>
      <c r="DL54" s="785"/>
      <c r="DM54" s="786"/>
      <c r="DN54" s="786"/>
      <c r="DO54" s="786"/>
      <c r="DP54" s="787"/>
      <c r="DQ54" s="785"/>
      <c r="DR54" s="786"/>
      <c r="DS54" s="786"/>
      <c r="DT54" s="786"/>
      <c r="DU54" s="787"/>
      <c r="DV54" s="782"/>
      <c r="DW54" s="783"/>
      <c r="DX54" s="783"/>
      <c r="DY54" s="783"/>
      <c r="DZ54" s="788"/>
      <c r="EA54" s="230"/>
    </row>
    <row r="55" spans="1:131" ht="26.25" customHeight="1">
      <c r="A55" s="238">
        <v>28</v>
      </c>
      <c r="B55" s="749"/>
      <c r="C55" s="750"/>
      <c r="D55" s="750"/>
      <c r="E55" s="750"/>
      <c r="F55" s="750"/>
      <c r="G55" s="750"/>
      <c r="H55" s="750"/>
      <c r="I55" s="750"/>
      <c r="J55" s="750"/>
      <c r="K55" s="750"/>
      <c r="L55" s="750"/>
      <c r="M55" s="750"/>
      <c r="N55" s="750"/>
      <c r="O55" s="750"/>
      <c r="P55" s="751"/>
      <c r="Q55" s="835"/>
      <c r="R55" s="836"/>
      <c r="S55" s="836"/>
      <c r="T55" s="836"/>
      <c r="U55" s="836"/>
      <c r="V55" s="836"/>
      <c r="W55" s="836"/>
      <c r="X55" s="836"/>
      <c r="Y55" s="836"/>
      <c r="Z55" s="836"/>
      <c r="AA55" s="836"/>
      <c r="AB55" s="836"/>
      <c r="AC55" s="836"/>
      <c r="AD55" s="836"/>
      <c r="AE55" s="837"/>
      <c r="AF55" s="755"/>
      <c r="AG55" s="756"/>
      <c r="AH55" s="756"/>
      <c r="AI55" s="756"/>
      <c r="AJ55" s="757"/>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82"/>
      <c r="BT55" s="783"/>
      <c r="BU55" s="783"/>
      <c r="BV55" s="783"/>
      <c r="BW55" s="783"/>
      <c r="BX55" s="783"/>
      <c r="BY55" s="783"/>
      <c r="BZ55" s="783"/>
      <c r="CA55" s="783"/>
      <c r="CB55" s="783"/>
      <c r="CC55" s="783"/>
      <c r="CD55" s="783"/>
      <c r="CE55" s="783"/>
      <c r="CF55" s="783"/>
      <c r="CG55" s="784"/>
      <c r="CH55" s="785"/>
      <c r="CI55" s="786"/>
      <c r="CJ55" s="786"/>
      <c r="CK55" s="786"/>
      <c r="CL55" s="787"/>
      <c r="CM55" s="785"/>
      <c r="CN55" s="786"/>
      <c r="CO55" s="786"/>
      <c r="CP55" s="786"/>
      <c r="CQ55" s="787"/>
      <c r="CR55" s="785"/>
      <c r="CS55" s="786"/>
      <c r="CT55" s="786"/>
      <c r="CU55" s="786"/>
      <c r="CV55" s="787"/>
      <c r="CW55" s="785"/>
      <c r="CX55" s="786"/>
      <c r="CY55" s="786"/>
      <c r="CZ55" s="786"/>
      <c r="DA55" s="787"/>
      <c r="DB55" s="785"/>
      <c r="DC55" s="786"/>
      <c r="DD55" s="786"/>
      <c r="DE55" s="786"/>
      <c r="DF55" s="787"/>
      <c r="DG55" s="785"/>
      <c r="DH55" s="786"/>
      <c r="DI55" s="786"/>
      <c r="DJ55" s="786"/>
      <c r="DK55" s="787"/>
      <c r="DL55" s="785"/>
      <c r="DM55" s="786"/>
      <c r="DN55" s="786"/>
      <c r="DO55" s="786"/>
      <c r="DP55" s="787"/>
      <c r="DQ55" s="785"/>
      <c r="DR55" s="786"/>
      <c r="DS55" s="786"/>
      <c r="DT55" s="786"/>
      <c r="DU55" s="787"/>
      <c r="DV55" s="782"/>
      <c r="DW55" s="783"/>
      <c r="DX55" s="783"/>
      <c r="DY55" s="783"/>
      <c r="DZ55" s="788"/>
      <c r="EA55" s="230"/>
    </row>
    <row r="56" spans="1:131" ht="26.25" customHeight="1">
      <c r="A56" s="238">
        <v>29</v>
      </c>
      <c r="B56" s="749"/>
      <c r="C56" s="750"/>
      <c r="D56" s="750"/>
      <c r="E56" s="750"/>
      <c r="F56" s="750"/>
      <c r="G56" s="750"/>
      <c r="H56" s="750"/>
      <c r="I56" s="750"/>
      <c r="J56" s="750"/>
      <c r="K56" s="750"/>
      <c r="L56" s="750"/>
      <c r="M56" s="750"/>
      <c r="N56" s="750"/>
      <c r="O56" s="750"/>
      <c r="P56" s="751"/>
      <c r="Q56" s="835"/>
      <c r="R56" s="836"/>
      <c r="S56" s="836"/>
      <c r="T56" s="836"/>
      <c r="U56" s="836"/>
      <c r="V56" s="836"/>
      <c r="W56" s="836"/>
      <c r="X56" s="836"/>
      <c r="Y56" s="836"/>
      <c r="Z56" s="836"/>
      <c r="AA56" s="836"/>
      <c r="AB56" s="836"/>
      <c r="AC56" s="836"/>
      <c r="AD56" s="836"/>
      <c r="AE56" s="837"/>
      <c r="AF56" s="755"/>
      <c r="AG56" s="756"/>
      <c r="AH56" s="756"/>
      <c r="AI56" s="756"/>
      <c r="AJ56" s="757"/>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82"/>
      <c r="BT56" s="783"/>
      <c r="BU56" s="783"/>
      <c r="BV56" s="783"/>
      <c r="BW56" s="783"/>
      <c r="BX56" s="783"/>
      <c r="BY56" s="783"/>
      <c r="BZ56" s="783"/>
      <c r="CA56" s="783"/>
      <c r="CB56" s="783"/>
      <c r="CC56" s="783"/>
      <c r="CD56" s="783"/>
      <c r="CE56" s="783"/>
      <c r="CF56" s="783"/>
      <c r="CG56" s="784"/>
      <c r="CH56" s="785"/>
      <c r="CI56" s="786"/>
      <c r="CJ56" s="786"/>
      <c r="CK56" s="786"/>
      <c r="CL56" s="787"/>
      <c r="CM56" s="785"/>
      <c r="CN56" s="786"/>
      <c r="CO56" s="786"/>
      <c r="CP56" s="786"/>
      <c r="CQ56" s="787"/>
      <c r="CR56" s="785"/>
      <c r="CS56" s="786"/>
      <c r="CT56" s="786"/>
      <c r="CU56" s="786"/>
      <c r="CV56" s="787"/>
      <c r="CW56" s="785"/>
      <c r="CX56" s="786"/>
      <c r="CY56" s="786"/>
      <c r="CZ56" s="786"/>
      <c r="DA56" s="787"/>
      <c r="DB56" s="785"/>
      <c r="DC56" s="786"/>
      <c r="DD56" s="786"/>
      <c r="DE56" s="786"/>
      <c r="DF56" s="787"/>
      <c r="DG56" s="785"/>
      <c r="DH56" s="786"/>
      <c r="DI56" s="786"/>
      <c r="DJ56" s="786"/>
      <c r="DK56" s="787"/>
      <c r="DL56" s="785"/>
      <c r="DM56" s="786"/>
      <c r="DN56" s="786"/>
      <c r="DO56" s="786"/>
      <c r="DP56" s="787"/>
      <c r="DQ56" s="785"/>
      <c r="DR56" s="786"/>
      <c r="DS56" s="786"/>
      <c r="DT56" s="786"/>
      <c r="DU56" s="787"/>
      <c r="DV56" s="782"/>
      <c r="DW56" s="783"/>
      <c r="DX56" s="783"/>
      <c r="DY56" s="783"/>
      <c r="DZ56" s="788"/>
      <c r="EA56" s="230"/>
    </row>
    <row r="57" spans="1:131" ht="26.25" customHeight="1">
      <c r="A57" s="238">
        <v>30</v>
      </c>
      <c r="B57" s="749"/>
      <c r="C57" s="750"/>
      <c r="D57" s="750"/>
      <c r="E57" s="750"/>
      <c r="F57" s="750"/>
      <c r="G57" s="750"/>
      <c r="H57" s="750"/>
      <c r="I57" s="750"/>
      <c r="J57" s="750"/>
      <c r="K57" s="750"/>
      <c r="L57" s="750"/>
      <c r="M57" s="750"/>
      <c r="N57" s="750"/>
      <c r="O57" s="750"/>
      <c r="P57" s="751"/>
      <c r="Q57" s="835"/>
      <c r="R57" s="836"/>
      <c r="S57" s="836"/>
      <c r="T57" s="836"/>
      <c r="U57" s="836"/>
      <c r="V57" s="836"/>
      <c r="W57" s="836"/>
      <c r="X57" s="836"/>
      <c r="Y57" s="836"/>
      <c r="Z57" s="836"/>
      <c r="AA57" s="836"/>
      <c r="AB57" s="836"/>
      <c r="AC57" s="836"/>
      <c r="AD57" s="836"/>
      <c r="AE57" s="837"/>
      <c r="AF57" s="755"/>
      <c r="AG57" s="756"/>
      <c r="AH57" s="756"/>
      <c r="AI57" s="756"/>
      <c r="AJ57" s="757"/>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82"/>
      <c r="BT57" s="783"/>
      <c r="BU57" s="783"/>
      <c r="BV57" s="783"/>
      <c r="BW57" s="783"/>
      <c r="BX57" s="783"/>
      <c r="BY57" s="783"/>
      <c r="BZ57" s="783"/>
      <c r="CA57" s="783"/>
      <c r="CB57" s="783"/>
      <c r="CC57" s="783"/>
      <c r="CD57" s="783"/>
      <c r="CE57" s="783"/>
      <c r="CF57" s="783"/>
      <c r="CG57" s="784"/>
      <c r="CH57" s="785"/>
      <c r="CI57" s="786"/>
      <c r="CJ57" s="786"/>
      <c r="CK57" s="786"/>
      <c r="CL57" s="787"/>
      <c r="CM57" s="785"/>
      <c r="CN57" s="786"/>
      <c r="CO57" s="786"/>
      <c r="CP57" s="786"/>
      <c r="CQ57" s="787"/>
      <c r="CR57" s="785"/>
      <c r="CS57" s="786"/>
      <c r="CT57" s="786"/>
      <c r="CU57" s="786"/>
      <c r="CV57" s="787"/>
      <c r="CW57" s="785"/>
      <c r="CX57" s="786"/>
      <c r="CY57" s="786"/>
      <c r="CZ57" s="786"/>
      <c r="DA57" s="787"/>
      <c r="DB57" s="785"/>
      <c r="DC57" s="786"/>
      <c r="DD57" s="786"/>
      <c r="DE57" s="786"/>
      <c r="DF57" s="787"/>
      <c r="DG57" s="785"/>
      <c r="DH57" s="786"/>
      <c r="DI57" s="786"/>
      <c r="DJ57" s="786"/>
      <c r="DK57" s="787"/>
      <c r="DL57" s="785"/>
      <c r="DM57" s="786"/>
      <c r="DN57" s="786"/>
      <c r="DO57" s="786"/>
      <c r="DP57" s="787"/>
      <c r="DQ57" s="785"/>
      <c r="DR57" s="786"/>
      <c r="DS57" s="786"/>
      <c r="DT57" s="786"/>
      <c r="DU57" s="787"/>
      <c r="DV57" s="782"/>
      <c r="DW57" s="783"/>
      <c r="DX57" s="783"/>
      <c r="DY57" s="783"/>
      <c r="DZ57" s="788"/>
      <c r="EA57" s="230"/>
    </row>
    <row r="58" spans="1:131" ht="26.25" customHeight="1">
      <c r="A58" s="238">
        <v>31</v>
      </c>
      <c r="B58" s="749"/>
      <c r="C58" s="750"/>
      <c r="D58" s="750"/>
      <c r="E58" s="750"/>
      <c r="F58" s="750"/>
      <c r="G58" s="750"/>
      <c r="H58" s="750"/>
      <c r="I58" s="750"/>
      <c r="J58" s="750"/>
      <c r="K58" s="750"/>
      <c r="L58" s="750"/>
      <c r="M58" s="750"/>
      <c r="N58" s="750"/>
      <c r="O58" s="750"/>
      <c r="P58" s="751"/>
      <c r="Q58" s="835"/>
      <c r="R58" s="836"/>
      <c r="S58" s="836"/>
      <c r="T58" s="836"/>
      <c r="U58" s="836"/>
      <c r="V58" s="836"/>
      <c r="W58" s="836"/>
      <c r="X58" s="836"/>
      <c r="Y58" s="836"/>
      <c r="Z58" s="836"/>
      <c r="AA58" s="836"/>
      <c r="AB58" s="836"/>
      <c r="AC58" s="836"/>
      <c r="AD58" s="836"/>
      <c r="AE58" s="837"/>
      <c r="AF58" s="755"/>
      <c r="AG58" s="756"/>
      <c r="AH58" s="756"/>
      <c r="AI58" s="756"/>
      <c r="AJ58" s="757"/>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82"/>
      <c r="BT58" s="783"/>
      <c r="BU58" s="783"/>
      <c r="BV58" s="783"/>
      <c r="BW58" s="783"/>
      <c r="BX58" s="783"/>
      <c r="BY58" s="783"/>
      <c r="BZ58" s="783"/>
      <c r="CA58" s="783"/>
      <c r="CB58" s="783"/>
      <c r="CC58" s="783"/>
      <c r="CD58" s="783"/>
      <c r="CE58" s="783"/>
      <c r="CF58" s="783"/>
      <c r="CG58" s="784"/>
      <c r="CH58" s="785"/>
      <c r="CI58" s="786"/>
      <c r="CJ58" s="786"/>
      <c r="CK58" s="786"/>
      <c r="CL58" s="787"/>
      <c r="CM58" s="785"/>
      <c r="CN58" s="786"/>
      <c r="CO58" s="786"/>
      <c r="CP58" s="786"/>
      <c r="CQ58" s="787"/>
      <c r="CR58" s="785"/>
      <c r="CS58" s="786"/>
      <c r="CT58" s="786"/>
      <c r="CU58" s="786"/>
      <c r="CV58" s="787"/>
      <c r="CW58" s="785"/>
      <c r="CX58" s="786"/>
      <c r="CY58" s="786"/>
      <c r="CZ58" s="786"/>
      <c r="DA58" s="787"/>
      <c r="DB58" s="785"/>
      <c r="DC58" s="786"/>
      <c r="DD58" s="786"/>
      <c r="DE58" s="786"/>
      <c r="DF58" s="787"/>
      <c r="DG58" s="785"/>
      <c r="DH58" s="786"/>
      <c r="DI58" s="786"/>
      <c r="DJ58" s="786"/>
      <c r="DK58" s="787"/>
      <c r="DL58" s="785"/>
      <c r="DM58" s="786"/>
      <c r="DN58" s="786"/>
      <c r="DO58" s="786"/>
      <c r="DP58" s="787"/>
      <c r="DQ58" s="785"/>
      <c r="DR58" s="786"/>
      <c r="DS58" s="786"/>
      <c r="DT58" s="786"/>
      <c r="DU58" s="787"/>
      <c r="DV58" s="782"/>
      <c r="DW58" s="783"/>
      <c r="DX58" s="783"/>
      <c r="DY58" s="783"/>
      <c r="DZ58" s="788"/>
      <c r="EA58" s="230"/>
    </row>
    <row r="59" spans="1:131" ht="26.25" customHeight="1">
      <c r="A59" s="238">
        <v>32</v>
      </c>
      <c r="B59" s="749"/>
      <c r="C59" s="750"/>
      <c r="D59" s="750"/>
      <c r="E59" s="750"/>
      <c r="F59" s="750"/>
      <c r="G59" s="750"/>
      <c r="H59" s="750"/>
      <c r="I59" s="750"/>
      <c r="J59" s="750"/>
      <c r="K59" s="750"/>
      <c r="L59" s="750"/>
      <c r="M59" s="750"/>
      <c r="N59" s="750"/>
      <c r="O59" s="750"/>
      <c r="P59" s="751"/>
      <c r="Q59" s="835"/>
      <c r="R59" s="836"/>
      <c r="S59" s="836"/>
      <c r="T59" s="836"/>
      <c r="U59" s="836"/>
      <c r="V59" s="836"/>
      <c r="W59" s="836"/>
      <c r="X59" s="836"/>
      <c r="Y59" s="836"/>
      <c r="Z59" s="836"/>
      <c r="AA59" s="836"/>
      <c r="AB59" s="836"/>
      <c r="AC59" s="836"/>
      <c r="AD59" s="836"/>
      <c r="AE59" s="837"/>
      <c r="AF59" s="755"/>
      <c r="AG59" s="756"/>
      <c r="AH59" s="756"/>
      <c r="AI59" s="756"/>
      <c r="AJ59" s="757"/>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82"/>
      <c r="BT59" s="783"/>
      <c r="BU59" s="783"/>
      <c r="BV59" s="783"/>
      <c r="BW59" s="783"/>
      <c r="BX59" s="783"/>
      <c r="BY59" s="783"/>
      <c r="BZ59" s="783"/>
      <c r="CA59" s="783"/>
      <c r="CB59" s="783"/>
      <c r="CC59" s="783"/>
      <c r="CD59" s="783"/>
      <c r="CE59" s="783"/>
      <c r="CF59" s="783"/>
      <c r="CG59" s="784"/>
      <c r="CH59" s="785"/>
      <c r="CI59" s="786"/>
      <c r="CJ59" s="786"/>
      <c r="CK59" s="786"/>
      <c r="CL59" s="787"/>
      <c r="CM59" s="785"/>
      <c r="CN59" s="786"/>
      <c r="CO59" s="786"/>
      <c r="CP59" s="786"/>
      <c r="CQ59" s="787"/>
      <c r="CR59" s="785"/>
      <c r="CS59" s="786"/>
      <c r="CT59" s="786"/>
      <c r="CU59" s="786"/>
      <c r="CV59" s="787"/>
      <c r="CW59" s="785"/>
      <c r="CX59" s="786"/>
      <c r="CY59" s="786"/>
      <c r="CZ59" s="786"/>
      <c r="DA59" s="787"/>
      <c r="DB59" s="785"/>
      <c r="DC59" s="786"/>
      <c r="DD59" s="786"/>
      <c r="DE59" s="786"/>
      <c r="DF59" s="787"/>
      <c r="DG59" s="785"/>
      <c r="DH59" s="786"/>
      <c r="DI59" s="786"/>
      <c r="DJ59" s="786"/>
      <c r="DK59" s="787"/>
      <c r="DL59" s="785"/>
      <c r="DM59" s="786"/>
      <c r="DN59" s="786"/>
      <c r="DO59" s="786"/>
      <c r="DP59" s="787"/>
      <c r="DQ59" s="785"/>
      <c r="DR59" s="786"/>
      <c r="DS59" s="786"/>
      <c r="DT59" s="786"/>
      <c r="DU59" s="787"/>
      <c r="DV59" s="782"/>
      <c r="DW59" s="783"/>
      <c r="DX59" s="783"/>
      <c r="DY59" s="783"/>
      <c r="DZ59" s="788"/>
      <c r="EA59" s="230"/>
    </row>
    <row r="60" spans="1:131" ht="26.25" customHeight="1">
      <c r="A60" s="238">
        <v>33</v>
      </c>
      <c r="B60" s="749"/>
      <c r="C60" s="750"/>
      <c r="D60" s="750"/>
      <c r="E60" s="750"/>
      <c r="F60" s="750"/>
      <c r="G60" s="750"/>
      <c r="H60" s="750"/>
      <c r="I60" s="750"/>
      <c r="J60" s="750"/>
      <c r="K60" s="750"/>
      <c r="L60" s="750"/>
      <c r="M60" s="750"/>
      <c r="N60" s="750"/>
      <c r="O60" s="750"/>
      <c r="P60" s="751"/>
      <c r="Q60" s="835"/>
      <c r="R60" s="836"/>
      <c r="S60" s="836"/>
      <c r="T60" s="836"/>
      <c r="U60" s="836"/>
      <c r="V60" s="836"/>
      <c r="W60" s="836"/>
      <c r="X60" s="836"/>
      <c r="Y60" s="836"/>
      <c r="Z60" s="836"/>
      <c r="AA60" s="836"/>
      <c r="AB60" s="836"/>
      <c r="AC60" s="836"/>
      <c r="AD60" s="836"/>
      <c r="AE60" s="837"/>
      <c r="AF60" s="755"/>
      <c r="AG60" s="756"/>
      <c r="AH60" s="756"/>
      <c r="AI60" s="756"/>
      <c r="AJ60" s="757"/>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82"/>
      <c r="BT60" s="783"/>
      <c r="BU60" s="783"/>
      <c r="BV60" s="783"/>
      <c r="BW60" s="783"/>
      <c r="BX60" s="783"/>
      <c r="BY60" s="783"/>
      <c r="BZ60" s="783"/>
      <c r="CA60" s="783"/>
      <c r="CB60" s="783"/>
      <c r="CC60" s="783"/>
      <c r="CD60" s="783"/>
      <c r="CE60" s="783"/>
      <c r="CF60" s="783"/>
      <c r="CG60" s="784"/>
      <c r="CH60" s="785"/>
      <c r="CI60" s="786"/>
      <c r="CJ60" s="786"/>
      <c r="CK60" s="786"/>
      <c r="CL60" s="787"/>
      <c r="CM60" s="785"/>
      <c r="CN60" s="786"/>
      <c r="CO60" s="786"/>
      <c r="CP60" s="786"/>
      <c r="CQ60" s="787"/>
      <c r="CR60" s="785"/>
      <c r="CS60" s="786"/>
      <c r="CT60" s="786"/>
      <c r="CU60" s="786"/>
      <c r="CV60" s="787"/>
      <c r="CW60" s="785"/>
      <c r="CX60" s="786"/>
      <c r="CY60" s="786"/>
      <c r="CZ60" s="786"/>
      <c r="DA60" s="787"/>
      <c r="DB60" s="785"/>
      <c r="DC60" s="786"/>
      <c r="DD60" s="786"/>
      <c r="DE60" s="786"/>
      <c r="DF60" s="787"/>
      <c r="DG60" s="785"/>
      <c r="DH60" s="786"/>
      <c r="DI60" s="786"/>
      <c r="DJ60" s="786"/>
      <c r="DK60" s="787"/>
      <c r="DL60" s="785"/>
      <c r="DM60" s="786"/>
      <c r="DN60" s="786"/>
      <c r="DO60" s="786"/>
      <c r="DP60" s="787"/>
      <c r="DQ60" s="785"/>
      <c r="DR60" s="786"/>
      <c r="DS60" s="786"/>
      <c r="DT60" s="786"/>
      <c r="DU60" s="787"/>
      <c r="DV60" s="782"/>
      <c r="DW60" s="783"/>
      <c r="DX60" s="783"/>
      <c r="DY60" s="783"/>
      <c r="DZ60" s="788"/>
      <c r="EA60" s="230"/>
    </row>
    <row r="61" spans="1:131" ht="26.25" customHeight="1" thickBot="1">
      <c r="A61" s="238">
        <v>34</v>
      </c>
      <c r="B61" s="749"/>
      <c r="C61" s="750"/>
      <c r="D61" s="750"/>
      <c r="E61" s="750"/>
      <c r="F61" s="750"/>
      <c r="G61" s="750"/>
      <c r="H61" s="750"/>
      <c r="I61" s="750"/>
      <c r="J61" s="750"/>
      <c r="K61" s="750"/>
      <c r="L61" s="750"/>
      <c r="M61" s="750"/>
      <c r="N61" s="750"/>
      <c r="O61" s="750"/>
      <c r="P61" s="751"/>
      <c r="Q61" s="835"/>
      <c r="R61" s="836"/>
      <c r="S61" s="836"/>
      <c r="T61" s="836"/>
      <c r="U61" s="836"/>
      <c r="V61" s="836"/>
      <c r="W61" s="836"/>
      <c r="X61" s="836"/>
      <c r="Y61" s="836"/>
      <c r="Z61" s="836"/>
      <c r="AA61" s="836"/>
      <c r="AB61" s="836"/>
      <c r="AC61" s="836"/>
      <c r="AD61" s="836"/>
      <c r="AE61" s="837"/>
      <c r="AF61" s="755"/>
      <c r="AG61" s="756"/>
      <c r="AH61" s="756"/>
      <c r="AI61" s="756"/>
      <c r="AJ61" s="757"/>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82"/>
      <c r="BT61" s="783"/>
      <c r="BU61" s="783"/>
      <c r="BV61" s="783"/>
      <c r="BW61" s="783"/>
      <c r="BX61" s="783"/>
      <c r="BY61" s="783"/>
      <c r="BZ61" s="783"/>
      <c r="CA61" s="783"/>
      <c r="CB61" s="783"/>
      <c r="CC61" s="783"/>
      <c r="CD61" s="783"/>
      <c r="CE61" s="783"/>
      <c r="CF61" s="783"/>
      <c r="CG61" s="784"/>
      <c r="CH61" s="785"/>
      <c r="CI61" s="786"/>
      <c r="CJ61" s="786"/>
      <c r="CK61" s="786"/>
      <c r="CL61" s="787"/>
      <c r="CM61" s="785"/>
      <c r="CN61" s="786"/>
      <c r="CO61" s="786"/>
      <c r="CP61" s="786"/>
      <c r="CQ61" s="787"/>
      <c r="CR61" s="785"/>
      <c r="CS61" s="786"/>
      <c r="CT61" s="786"/>
      <c r="CU61" s="786"/>
      <c r="CV61" s="787"/>
      <c r="CW61" s="785"/>
      <c r="CX61" s="786"/>
      <c r="CY61" s="786"/>
      <c r="CZ61" s="786"/>
      <c r="DA61" s="787"/>
      <c r="DB61" s="785"/>
      <c r="DC61" s="786"/>
      <c r="DD61" s="786"/>
      <c r="DE61" s="786"/>
      <c r="DF61" s="787"/>
      <c r="DG61" s="785"/>
      <c r="DH61" s="786"/>
      <c r="DI61" s="786"/>
      <c r="DJ61" s="786"/>
      <c r="DK61" s="787"/>
      <c r="DL61" s="785"/>
      <c r="DM61" s="786"/>
      <c r="DN61" s="786"/>
      <c r="DO61" s="786"/>
      <c r="DP61" s="787"/>
      <c r="DQ61" s="785"/>
      <c r="DR61" s="786"/>
      <c r="DS61" s="786"/>
      <c r="DT61" s="786"/>
      <c r="DU61" s="787"/>
      <c r="DV61" s="782"/>
      <c r="DW61" s="783"/>
      <c r="DX61" s="783"/>
      <c r="DY61" s="783"/>
      <c r="DZ61" s="788"/>
      <c r="EA61" s="230"/>
    </row>
    <row r="62" spans="1:131" ht="26.25" customHeight="1">
      <c r="A62" s="238">
        <v>35</v>
      </c>
      <c r="B62" s="749"/>
      <c r="C62" s="750"/>
      <c r="D62" s="750"/>
      <c r="E62" s="750"/>
      <c r="F62" s="750"/>
      <c r="G62" s="750"/>
      <c r="H62" s="750"/>
      <c r="I62" s="750"/>
      <c r="J62" s="750"/>
      <c r="K62" s="750"/>
      <c r="L62" s="750"/>
      <c r="M62" s="750"/>
      <c r="N62" s="750"/>
      <c r="O62" s="750"/>
      <c r="P62" s="751"/>
      <c r="Q62" s="835"/>
      <c r="R62" s="836"/>
      <c r="S62" s="836"/>
      <c r="T62" s="836"/>
      <c r="U62" s="836"/>
      <c r="V62" s="836"/>
      <c r="W62" s="836"/>
      <c r="X62" s="836"/>
      <c r="Y62" s="836"/>
      <c r="Z62" s="836"/>
      <c r="AA62" s="836"/>
      <c r="AB62" s="836"/>
      <c r="AC62" s="836"/>
      <c r="AD62" s="836"/>
      <c r="AE62" s="837"/>
      <c r="AF62" s="755"/>
      <c r="AG62" s="756"/>
      <c r="AH62" s="756"/>
      <c r="AI62" s="756"/>
      <c r="AJ62" s="757"/>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414</v>
      </c>
      <c r="BK62" s="806"/>
      <c r="BL62" s="806"/>
      <c r="BM62" s="806"/>
      <c r="BN62" s="807"/>
      <c r="BO62" s="241"/>
      <c r="BP62" s="241"/>
      <c r="BQ62" s="238">
        <v>56</v>
      </c>
      <c r="BR62" s="239"/>
      <c r="BS62" s="782"/>
      <c r="BT62" s="783"/>
      <c r="BU62" s="783"/>
      <c r="BV62" s="783"/>
      <c r="BW62" s="783"/>
      <c r="BX62" s="783"/>
      <c r="BY62" s="783"/>
      <c r="BZ62" s="783"/>
      <c r="CA62" s="783"/>
      <c r="CB62" s="783"/>
      <c r="CC62" s="783"/>
      <c r="CD62" s="783"/>
      <c r="CE62" s="783"/>
      <c r="CF62" s="783"/>
      <c r="CG62" s="784"/>
      <c r="CH62" s="785"/>
      <c r="CI62" s="786"/>
      <c r="CJ62" s="786"/>
      <c r="CK62" s="786"/>
      <c r="CL62" s="787"/>
      <c r="CM62" s="785"/>
      <c r="CN62" s="786"/>
      <c r="CO62" s="786"/>
      <c r="CP62" s="786"/>
      <c r="CQ62" s="787"/>
      <c r="CR62" s="785"/>
      <c r="CS62" s="786"/>
      <c r="CT62" s="786"/>
      <c r="CU62" s="786"/>
      <c r="CV62" s="787"/>
      <c r="CW62" s="785"/>
      <c r="CX62" s="786"/>
      <c r="CY62" s="786"/>
      <c r="CZ62" s="786"/>
      <c r="DA62" s="787"/>
      <c r="DB62" s="785"/>
      <c r="DC62" s="786"/>
      <c r="DD62" s="786"/>
      <c r="DE62" s="786"/>
      <c r="DF62" s="787"/>
      <c r="DG62" s="785"/>
      <c r="DH62" s="786"/>
      <c r="DI62" s="786"/>
      <c r="DJ62" s="786"/>
      <c r="DK62" s="787"/>
      <c r="DL62" s="785"/>
      <c r="DM62" s="786"/>
      <c r="DN62" s="786"/>
      <c r="DO62" s="786"/>
      <c r="DP62" s="787"/>
      <c r="DQ62" s="785"/>
      <c r="DR62" s="786"/>
      <c r="DS62" s="786"/>
      <c r="DT62" s="786"/>
      <c r="DU62" s="787"/>
      <c r="DV62" s="782"/>
      <c r="DW62" s="783"/>
      <c r="DX62" s="783"/>
      <c r="DY62" s="783"/>
      <c r="DZ62" s="788"/>
      <c r="EA62" s="230"/>
    </row>
    <row r="63" spans="1:131" ht="26.25" customHeight="1" thickBot="1">
      <c r="A63" s="240" t="s">
        <v>397</v>
      </c>
      <c r="B63" s="789" t="s">
        <v>415</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804</v>
      </c>
      <c r="AG63" s="844"/>
      <c r="AH63" s="844"/>
      <c r="AI63" s="844"/>
      <c r="AJ63" s="845"/>
      <c r="AK63" s="846"/>
      <c r="AL63" s="841"/>
      <c r="AM63" s="841"/>
      <c r="AN63" s="841"/>
      <c r="AO63" s="841"/>
      <c r="AP63" s="844">
        <v>792</v>
      </c>
      <c r="AQ63" s="844"/>
      <c r="AR63" s="844"/>
      <c r="AS63" s="844"/>
      <c r="AT63" s="844"/>
      <c r="AU63" s="844">
        <v>428</v>
      </c>
      <c r="AV63" s="844"/>
      <c r="AW63" s="844"/>
      <c r="AX63" s="844"/>
      <c r="AY63" s="844"/>
      <c r="AZ63" s="848"/>
      <c r="BA63" s="848"/>
      <c r="BB63" s="848"/>
      <c r="BC63" s="848"/>
      <c r="BD63" s="848"/>
      <c r="BE63" s="849"/>
      <c r="BF63" s="849"/>
      <c r="BG63" s="849"/>
      <c r="BH63" s="849"/>
      <c r="BI63" s="850"/>
      <c r="BJ63" s="851" t="s">
        <v>130</v>
      </c>
      <c r="BK63" s="852"/>
      <c r="BL63" s="852"/>
      <c r="BM63" s="852"/>
      <c r="BN63" s="853"/>
      <c r="BO63" s="241"/>
      <c r="BP63" s="241"/>
      <c r="BQ63" s="238">
        <v>57</v>
      </c>
      <c r="BR63" s="239"/>
      <c r="BS63" s="782"/>
      <c r="BT63" s="783"/>
      <c r="BU63" s="783"/>
      <c r="BV63" s="783"/>
      <c r="BW63" s="783"/>
      <c r="BX63" s="783"/>
      <c r="BY63" s="783"/>
      <c r="BZ63" s="783"/>
      <c r="CA63" s="783"/>
      <c r="CB63" s="783"/>
      <c r="CC63" s="783"/>
      <c r="CD63" s="783"/>
      <c r="CE63" s="783"/>
      <c r="CF63" s="783"/>
      <c r="CG63" s="784"/>
      <c r="CH63" s="785"/>
      <c r="CI63" s="786"/>
      <c r="CJ63" s="786"/>
      <c r="CK63" s="786"/>
      <c r="CL63" s="787"/>
      <c r="CM63" s="785"/>
      <c r="CN63" s="786"/>
      <c r="CO63" s="786"/>
      <c r="CP63" s="786"/>
      <c r="CQ63" s="787"/>
      <c r="CR63" s="785"/>
      <c r="CS63" s="786"/>
      <c r="CT63" s="786"/>
      <c r="CU63" s="786"/>
      <c r="CV63" s="787"/>
      <c r="CW63" s="785"/>
      <c r="CX63" s="786"/>
      <c r="CY63" s="786"/>
      <c r="CZ63" s="786"/>
      <c r="DA63" s="787"/>
      <c r="DB63" s="785"/>
      <c r="DC63" s="786"/>
      <c r="DD63" s="786"/>
      <c r="DE63" s="786"/>
      <c r="DF63" s="787"/>
      <c r="DG63" s="785"/>
      <c r="DH63" s="786"/>
      <c r="DI63" s="786"/>
      <c r="DJ63" s="786"/>
      <c r="DK63" s="787"/>
      <c r="DL63" s="785"/>
      <c r="DM63" s="786"/>
      <c r="DN63" s="786"/>
      <c r="DO63" s="786"/>
      <c r="DP63" s="787"/>
      <c r="DQ63" s="785"/>
      <c r="DR63" s="786"/>
      <c r="DS63" s="786"/>
      <c r="DT63" s="786"/>
      <c r="DU63" s="787"/>
      <c r="DV63" s="782"/>
      <c r="DW63" s="783"/>
      <c r="DX63" s="783"/>
      <c r="DY63" s="783"/>
      <c r="DZ63" s="788"/>
      <c r="EA63" s="230"/>
    </row>
    <row r="64" spans="1:131" ht="26.25" customHeight="1">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82"/>
      <c r="BT64" s="783"/>
      <c r="BU64" s="783"/>
      <c r="BV64" s="783"/>
      <c r="BW64" s="783"/>
      <c r="BX64" s="783"/>
      <c r="BY64" s="783"/>
      <c r="BZ64" s="783"/>
      <c r="CA64" s="783"/>
      <c r="CB64" s="783"/>
      <c r="CC64" s="783"/>
      <c r="CD64" s="783"/>
      <c r="CE64" s="783"/>
      <c r="CF64" s="783"/>
      <c r="CG64" s="784"/>
      <c r="CH64" s="785"/>
      <c r="CI64" s="786"/>
      <c r="CJ64" s="786"/>
      <c r="CK64" s="786"/>
      <c r="CL64" s="787"/>
      <c r="CM64" s="785"/>
      <c r="CN64" s="786"/>
      <c r="CO64" s="786"/>
      <c r="CP64" s="786"/>
      <c r="CQ64" s="787"/>
      <c r="CR64" s="785"/>
      <c r="CS64" s="786"/>
      <c r="CT64" s="786"/>
      <c r="CU64" s="786"/>
      <c r="CV64" s="787"/>
      <c r="CW64" s="785"/>
      <c r="CX64" s="786"/>
      <c r="CY64" s="786"/>
      <c r="CZ64" s="786"/>
      <c r="DA64" s="787"/>
      <c r="DB64" s="785"/>
      <c r="DC64" s="786"/>
      <c r="DD64" s="786"/>
      <c r="DE64" s="786"/>
      <c r="DF64" s="787"/>
      <c r="DG64" s="785"/>
      <c r="DH64" s="786"/>
      <c r="DI64" s="786"/>
      <c r="DJ64" s="786"/>
      <c r="DK64" s="787"/>
      <c r="DL64" s="785"/>
      <c r="DM64" s="786"/>
      <c r="DN64" s="786"/>
      <c r="DO64" s="786"/>
      <c r="DP64" s="787"/>
      <c r="DQ64" s="785"/>
      <c r="DR64" s="786"/>
      <c r="DS64" s="786"/>
      <c r="DT64" s="786"/>
      <c r="DU64" s="787"/>
      <c r="DV64" s="782"/>
      <c r="DW64" s="783"/>
      <c r="DX64" s="783"/>
      <c r="DY64" s="783"/>
      <c r="DZ64" s="788"/>
      <c r="EA64" s="230"/>
    </row>
    <row r="65" spans="1:131" ht="26.25" customHeight="1" thickBot="1">
      <c r="A65" s="232" t="s">
        <v>416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82"/>
      <c r="BT65" s="783"/>
      <c r="BU65" s="783"/>
      <c r="BV65" s="783"/>
      <c r="BW65" s="783"/>
      <c r="BX65" s="783"/>
      <c r="BY65" s="783"/>
      <c r="BZ65" s="783"/>
      <c r="CA65" s="783"/>
      <c r="CB65" s="783"/>
      <c r="CC65" s="783"/>
      <c r="CD65" s="783"/>
      <c r="CE65" s="783"/>
      <c r="CF65" s="783"/>
      <c r="CG65" s="784"/>
      <c r="CH65" s="785"/>
      <c r="CI65" s="786"/>
      <c r="CJ65" s="786"/>
      <c r="CK65" s="786"/>
      <c r="CL65" s="787"/>
      <c r="CM65" s="785"/>
      <c r="CN65" s="786"/>
      <c r="CO65" s="786"/>
      <c r="CP65" s="786"/>
      <c r="CQ65" s="787"/>
      <c r="CR65" s="785"/>
      <c r="CS65" s="786"/>
      <c r="CT65" s="786"/>
      <c r="CU65" s="786"/>
      <c r="CV65" s="787"/>
      <c r="CW65" s="785"/>
      <c r="CX65" s="786"/>
      <c r="CY65" s="786"/>
      <c r="CZ65" s="786"/>
      <c r="DA65" s="787"/>
      <c r="DB65" s="785"/>
      <c r="DC65" s="786"/>
      <c r="DD65" s="786"/>
      <c r="DE65" s="786"/>
      <c r="DF65" s="787"/>
      <c r="DG65" s="785"/>
      <c r="DH65" s="786"/>
      <c r="DI65" s="786"/>
      <c r="DJ65" s="786"/>
      <c r="DK65" s="787"/>
      <c r="DL65" s="785"/>
      <c r="DM65" s="786"/>
      <c r="DN65" s="786"/>
      <c r="DO65" s="786"/>
      <c r="DP65" s="787"/>
      <c r="DQ65" s="785"/>
      <c r="DR65" s="786"/>
      <c r="DS65" s="786"/>
      <c r="DT65" s="786"/>
      <c r="DU65" s="787"/>
      <c r="DV65" s="782"/>
      <c r="DW65" s="783"/>
      <c r="DX65" s="783"/>
      <c r="DY65" s="783"/>
      <c r="DZ65" s="788"/>
      <c r="EA65" s="230"/>
    </row>
    <row r="66" spans="1:131" ht="26.25" customHeight="1">
      <c r="A66" s="729" t="s">
        <v>417</v>
      </c>
      <c r="B66" s="730"/>
      <c r="C66" s="730"/>
      <c r="D66" s="730"/>
      <c r="E66" s="730"/>
      <c r="F66" s="730"/>
      <c r="G66" s="730"/>
      <c r="H66" s="730"/>
      <c r="I66" s="730"/>
      <c r="J66" s="730"/>
      <c r="K66" s="730"/>
      <c r="L66" s="730"/>
      <c r="M66" s="730"/>
      <c r="N66" s="730"/>
      <c r="O66" s="730"/>
      <c r="P66" s="731"/>
      <c r="Q66" s="725" t="s">
        <v>418</v>
      </c>
      <c r="R66" s="721"/>
      <c r="S66" s="721"/>
      <c r="T66" s="721"/>
      <c r="U66" s="722"/>
      <c r="V66" s="725" t="s">
        <v>402</v>
      </c>
      <c r="W66" s="721"/>
      <c r="X66" s="721"/>
      <c r="Y66" s="721"/>
      <c r="Z66" s="722"/>
      <c r="AA66" s="725" t="s">
        <v>419</v>
      </c>
      <c r="AB66" s="721"/>
      <c r="AC66" s="721"/>
      <c r="AD66" s="721"/>
      <c r="AE66" s="722"/>
      <c r="AF66" s="854" t="s">
        <v>420</v>
      </c>
      <c r="AG66" s="815"/>
      <c r="AH66" s="815"/>
      <c r="AI66" s="815"/>
      <c r="AJ66" s="855"/>
      <c r="AK66" s="725" t="s">
        <v>421</v>
      </c>
      <c r="AL66" s="730"/>
      <c r="AM66" s="730"/>
      <c r="AN66" s="730"/>
      <c r="AO66" s="731"/>
      <c r="AP66" s="725" t="s">
        <v>406</v>
      </c>
      <c r="AQ66" s="721"/>
      <c r="AR66" s="721"/>
      <c r="AS66" s="721"/>
      <c r="AT66" s="722"/>
      <c r="AU66" s="725" t="s">
        <v>422</v>
      </c>
      <c r="AV66" s="721"/>
      <c r="AW66" s="721"/>
      <c r="AX66" s="721"/>
      <c r="AY66" s="722"/>
      <c r="AZ66" s="725" t="s">
        <v>385</v>
      </c>
      <c r="BA66" s="721"/>
      <c r="BB66" s="721"/>
      <c r="BC66" s="721"/>
      <c r="BD66" s="727"/>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c r="A67" s="732"/>
      <c r="B67" s="733"/>
      <c r="C67" s="733"/>
      <c r="D67" s="733"/>
      <c r="E67" s="733"/>
      <c r="F67" s="733"/>
      <c r="G67" s="733"/>
      <c r="H67" s="733"/>
      <c r="I67" s="733"/>
      <c r="J67" s="733"/>
      <c r="K67" s="733"/>
      <c r="L67" s="733"/>
      <c r="M67" s="733"/>
      <c r="N67" s="733"/>
      <c r="O67" s="733"/>
      <c r="P67" s="734"/>
      <c r="Q67" s="726"/>
      <c r="R67" s="723"/>
      <c r="S67" s="723"/>
      <c r="T67" s="723"/>
      <c r="U67" s="724"/>
      <c r="V67" s="726"/>
      <c r="W67" s="723"/>
      <c r="X67" s="723"/>
      <c r="Y67" s="723"/>
      <c r="Z67" s="724"/>
      <c r="AA67" s="726"/>
      <c r="AB67" s="723"/>
      <c r="AC67" s="723"/>
      <c r="AD67" s="723"/>
      <c r="AE67" s="724"/>
      <c r="AF67" s="856"/>
      <c r="AG67" s="818"/>
      <c r="AH67" s="818"/>
      <c r="AI67" s="818"/>
      <c r="AJ67" s="857"/>
      <c r="AK67" s="858"/>
      <c r="AL67" s="733"/>
      <c r="AM67" s="733"/>
      <c r="AN67" s="733"/>
      <c r="AO67" s="734"/>
      <c r="AP67" s="726"/>
      <c r="AQ67" s="723"/>
      <c r="AR67" s="723"/>
      <c r="AS67" s="723"/>
      <c r="AT67" s="724"/>
      <c r="AU67" s="726"/>
      <c r="AV67" s="723"/>
      <c r="AW67" s="723"/>
      <c r="AX67" s="723"/>
      <c r="AY67" s="724"/>
      <c r="AZ67" s="726"/>
      <c r="BA67" s="723"/>
      <c r="BB67" s="723"/>
      <c r="BC67" s="723"/>
      <c r="BD67" s="728"/>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c r="A68" s="236">
        <v>1</v>
      </c>
      <c r="B68" s="869" t="s">
        <v>581</v>
      </c>
      <c r="C68" s="870"/>
      <c r="D68" s="870"/>
      <c r="E68" s="870"/>
      <c r="F68" s="870"/>
      <c r="G68" s="870"/>
      <c r="H68" s="870"/>
      <c r="I68" s="870"/>
      <c r="J68" s="870"/>
      <c r="K68" s="870"/>
      <c r="L68" s="870"/>
      <c r="M68" s="870"/>
      <c r="N68" s="870"/>
      <c r="O68" s="870"/>
      <c r="P68" s="871"/>
      <c r="Q68" s="872">
        <v>3471</v>
      </c>
      <c r="R68" s="866"/>
      <c r="S68" s="866"/>
      <c r="T68" s="866"/>
      <c r="U68" s="866"/>
      <c r="V68" s="866">
        <v>3339</v>
      </c>
      <c r="W68" s="866"/>
      <c r="X68" s="866"/>
      <c r="Y68" s="866"/>
      <c r="Z68" s="866"/>
      <c r="AA68" s="866">
        <v>131</v>
      </c>
      <c r="AB68" s="866"/>
      <c r="AC68" s="866"/>
      <c r="AD68" s="866"/>
      <c r="AE68" s="866"/>
      <c r="AF68" s="866">
        <v>113</v>
      </c>
      <c r="AG68" s="866"/>
      <c r="AH68" s="866"/>
      <c r="AI68" s="866"/>
      <c r="AJ68" s="866"/>
      <c r="AK68" s="866">
        <v>48</v>
      </c>
      <c r="AL68" s="866"/>
      <c r="AM68" s="866"/>
      <c r="AN68" s="866"/>
      <c r="AO68" s="866"/>
      <c r="AP68" s="866">
        <v>2792</v>
      </c>
      <c r="AQ68" s="866"/>
      <c r="AR68" s="866"/>
      <c r="AS68" s="866"/>
      <c r="AT68" s="866"/>
      <c r="AU68" s="866">
        <v>105</v>
      </c>
      <c r="AV68" s="866"/>
      <c r="AW68" s="866"/>
      <c r="AX68" s="866"/>
      <c r="AY68" s="866"/>
      <c r="AZ68" s="867" t="s">
        <v>588</v>
      </c>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c r="A69" s="238">
        <v>2</v>
      </c>
      <c r="B69" s="873" t="s">
        <v>582</v>
      </c>
      <c r="C69" s="874"/>
      <c r="D69" s="874"/>
      <c r="E69" s="874"/>
      <c r="F69" s="874"/>
      <c r="G69" s="874"/>
      <c r="H69" s="874"/>
      <c r="I69" s="874"/>
      <c r="J69" s="874"/>
      <c r="K69" s="874"/>
      <c r="L69" s="874"/>
      <c r="M69" s="874"/>
      <c r="N69" s="874"/>
      <c r="O69" s="874"/>
      <c r="P69" s="875"/>
      <c r="Q69" s="876">
        <v>61</v>
      </c>
      <c r="R69" s="830"/>
      <c r="S69" s="830"/>
      <c r="T69" s="830"/>
      <c r="U69" s="830"/>
      <c r="V69" s="830">
        <v>56</v>
      </c>
      <c r="W69" s="830"/>
      <c r="X69" s="830"/>
      <c r="Y69" s="830"/>
      <c r="Z69" s="830"/>
      <c r="AA69" s="830">
        <v>5</v>
      </c>
      <c r="AB69" s="830"/>
      <c r="AC69" s="830"/>
      <c r="AD69" s="830"/>
      <c r="AE69" s="830"/>
      <c r="AF69" s="830">
        <v>5</v>
      </c>
      <c r="AG69" s="830"/>
      <c r="AH69" s="830"/>
      <c r="AI69" s="830"/>
      <c r="AJ69" s="830"/>
      <c r="AK69" s="830" t="s">
        <v>515</v>
      </c>
      <c r="AL69" s="830"/>
      <c r="AM69" s="830"/>
      <c r="AN69" s="830"/>
      <c r="AO69" s="830"/>
      <c r="AP69" s="830" t="s">
        <v>515</v>
      </c>
      <c r="AQ69" s="830"/>
      <c r="AR69" s="830"/>
      <c r="AS69" s="830"/>
      <c r="AT69" s="830"/>
      <c r="AU69" s="830" t="s">
        <v>515</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c r="A70" s="238">
        <v>3</v>
      </c>
      <c r="B70" s="873" t="s">
        <v>583</v>
      </c>
      <c r="C70" s="874"/>
      <c r="D70" s="874"/>
      <c r="E70" s="874"/>
      <c r="F70" s="874"/>
      <c r="G70" s="874"/>
      <c r="H70" s="874"/>
      <c r="I70" s="874"/>
      <c r="J70" s="874"/>
      <c r="K70" s="874"/>
      <c r="L70" s="874"/>
      <c r="M70" s="874"/>
      <c r="N70" s="874"/>
      <c r="O70" s="874"/>
      <c r="P70" s="875"/>
      <c r="Q70" s="876">
        <v>6958</v>
      </c>
      <c r="R70" s="830"/>
      <c r="S70" s="830"/>
      <c r="T70" s="830"/>
      <c r="U70" s="830"/>
      <c r="V70" s="830">
        <v>6929</v>
      </c>
      <c r="W70" s="830"/>
      <c r="X70" s="830"/>
      <c r="Y70" s="830"/>
      <c r="Z70" s="830"/>
      <c r="AA70" s="830">
        <v>29</v>
      </c>
      <c r="AB70" s="830"/>
      <c r="AC70" s="830"/>
      <c r="AD70" s="830"/>
      <c r="AE70" s="830"/>
      <c r="AF70" s="830">
        <v>29</v>
      </c>
      <c r="AG70" s="830"/>
      <c r="AH70" s="830"/>
      <c r="AI70" s="830"/>
      <c r="AJ70" s="830"/>
      <c r="AK70" s="830">
        <v>90</v>
      </c>
      <c r="AL70" s="830"/>
      <c r="AM70" s="830"/>
      <c r="AN70" s="830"/>
      <c r="AO70" s="830"/>
      <c r="AP70" s="830" t="s">
        <v>515</v>
      </c>
      <c r="AQ70" s="830"/>
      <c r="AR70" s="830"/>
      <c r="AS70" s="830"/>
      <c r="AT70" s="830"/>
      <c r="AU70" s="830" t="s">
        <v>515</v>
      </c>
      <c r="AV70" s="830"/>
      <c r="AW70" s="830"/>
      <c r="AX70" s="830"/>
      <c r="AY70" s="830"/>
      <c r="AZ70" s="832" t="s">
        <v>589</v>
      </c>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c r="A71" s="238">
        <v>4</v>
      </c>
      <c r="B71" s="873" t="s">
        <v>584</v>
      </c>
      <c r="C71" s="874"/>
      <c r="D71" s="874"/>
      <c r="E71" s="874"/>
      <c r="F71" s="874"/>
      <c r="G71" s="874"/>
      <c r="H71" s="874"/>
      <c r="I71" s="874"/>
      <c r="J71" s="874"/>
      <c r="K71" s="874"/>
      <c r="L71" s="874"/>
      <c r="M71" s="874"/>
      <c r="N71" s="874"/>
      <c r="O71" s="874"/>
      <c r="P71" s="875"/>
      <c r="Q71" s="876">
        <v>2970</v>
      </c>
      <c r="R71" s="830"/>
      <c r="S71" s="830"/>
      <c r="T71" s="830"/>
      <c r="U71" s="830"/>
      <c r="V71" s="830">
        <v>2839</v>
      </c>
      <c r="W71" s="830"/>
      <c r="X71" s="830"/>
      <c r="Y71" s="830"/>
      <c r="Z71" s="830"/>
      <c r="AA71" s="830">
        <v>131</v>
      </c>
      <c r="AB71" s="830"/>
      <c r="AC71" s="830"/>
      <c r="AD71" s="830"/>
      <c r="AE71" s="830"/>
      <c r="AF71" s="830">
        <v>131</v>
      </c>
      <c r="AG71" s="830"/>
      <c r="AH71" s="830"/>
      <c r="AI71" s="830"/>
      <c r="AJ71" s="830"/>
      <c r="AK71" s="830" t="s">
        <v>515</v>
      </c>
      <c r="AL71" s="830"/>
      <c r="AM71" s="830"/>
      <c r="AN71" s="830"/>
      <c r="AO71" s="830"/>
      <c r="AP71" s="830">
        <v>894</v>
      </c>
      <c r="AQ71" s="830"/>
      <c r="AR71" s="830"/>
      <c r="AS71" s="830"/>
      <c r="AT71" s="830"/>
      <c r="AU71" s="830" t="s">
        <v>515</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c r="A72" s="238">
        <v>5</v>
      </c>
      <c r="B72" s="873" t="s">
        <v>585</v>
      </c>
      <c r="C72" s="874"/>
      <c r="D72" s="874"/>
      <c r="E72" s="874"/>
      <c r="F72" s="874"/>
      <c r="G72" s="874"/>
      <c r="H72" s="874"/>
      <c r="I72" s="874"/>
      <c r="J72" s="874"/>
      <c r="K72" s="874"/>
      <c r="L72" s="874"/>
      <c r="M72" s="874"/>
      <c r="N72" s="874"/>
      <c r="O72" s="874"/>
      <c r="P72" s="875"/>
      <c r="Q72" s="876">
        <v>267</v>
      </c>
      <c r="R72" s="830"/>
      <c r="S72" s="830"/>
      <c r="T72" s="830"/>
      <c r="U72" s="830"/>
      <c r="V72" s="830">
        <v>235</v>
      </c>
      <c r="W72" s="830"/>
      <c r="X72" s="830"/>
      <c r="Y72" s="830"/>
      <c r="Z72" s="830"/>
      <c r="AA72" s="830">
        <v>32</v>
      </c>
      <c r="AB72" s="830"/>
      <c r="AC72" s="830"/>
      <c r="AD72" s="830"/>
      <c r="AE72" s="830"/>
      <c r="AF72" s="830">
        <v>32</v>
      </c>
      <c r="AG72" s="830"/>
      <c r="AH72" s="830"/>
      <c r="AI72" s="830"/>
      <c r="AJ72" s="830"/>
      <c r="AK72" s="830" t="s">
        <v>515</v>
      </c>
      <c r="AL72" s="830"/>
      <c r="AM72" s="830"/>
      <c r="AN72" s="830"/>
      <c r="AO72" s="830"/>
      <c r="AP72" s="830" t="s">
        <v>515</v>
      </c>
      <c r="AQ72" s="830"/>
      <c r="AR72" s="830"/>
      <c r="AS72" s="830"/>
      <c r="AT72" s="830"/>
      <c r="AU72" s="830" t="s">
        <v>515</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c r="A73" s="238">
        <v>6</v>
      </c>
      <c r="B73" s="873" t="s">
        <v>586</v>
      </c>
      <c r="C73" s="874"/>
      <c r="D73" s="874"/>
      <c r="E73" s="874"/>
      <c r="F73" s="874"/>
      <c r="G73" s="874"/>
      <c r="H73" s="874"/>
      <c r="I73" s="874"/>
      <c r="J73" s="874"/>
      <c r="K73" s="874"/>
      <c r="L73" s="874"/>
      <c r="M73" s="874"/>
      <c r="N73" s="874"/>
      <c r="O73" s="874"/>
      <c r="P73" s="875"/>
      <c r="Q73" s="876">
        <v>279696</v>
      </c>
      <c r="R73" s="830"/>
      <c r="S73" s="830"/>
      <c r="T73" s="830"/>
      <c r="U73" s="830"/>
      <c r="V73" s="830">
        <v>267445</v>
      </c>
      <c r="W73" s="830"/>
      <c r="X73" s="830"/>
      <c r="Y73" s="830"/>
      <c r="Z73" s="830"/>
      <c r="AA73" s="830">
        <v>12251</v>
      </c>
      <c r="AB73" s="830"/>
      <c r="AC73" s="830"/>
      <c r="AD73" s="830"/>
      <c r="AE73" s="830"/>
      <c r="AF73" s="830">
        <v>12251</v>
      </c>
      <c r="AG73" s="830"/>
      <c r="AH73" s="830"/>
      <c r="AI73" s="830"/>
      <c r="AJ73" s="830"/>
      <c r="AK73" s="830" t="s">
        <v>515</v>
      </c>
      <c r="AL73" s="830"/>
      <c r="AM73" s="830"/>
      <c r="AN73" s="830"/>
      <c r="AO73" s="830"/>
      <c r="AP73" s="830" t="s">
        <v>515</v>
      </c>
      <c r="AQ73" s="830"/>
      <c r="AR73" s="830"/>
      <c r="AS73" s="830"/>
      <c r="AT73" s="830"/>
      <c r="AU73" s="830" t="s">
        <v>515</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c r="A74" s="238">
        <v>7</v>
      </c>
      <c r="B74" s="873" t="s">
        <v>587</v>
      </c>
      <c r="C74" s="874"/>
      <c r="D74" s="874"/>
      <c r="E74" s="874"/>
      <c r="F74" s="874"/>
      <c r="G74" s="874"/>
      <c r="H74" s="874"/>
      <c r="I74" s="874"/>
      <c r="J74" s="874"/>
      <c r="K74" s="874"/>
      <c r="L74" s="874"/>
      <c r="M74" s="874"/>
      <c r="N74" s="874"/>
      <c r="O74" s="874"/>
      <c r="P74" s="875"/>
      <c r="Q74" s="876">
        <v>42</v>
      </c>
      <c r="R74" s="830"/>
      <c r="S74" s="830"/>
      <c r="T74" s="830"/>
      <c r="U74" s="830"/>
      <c r="V74" s="830">
        <v>35</v>
      </c>
      <c r="W74" s="830"/>
      <c r="X74" s="830"/>
      <c r="Y74" s="830"/>
      <c r="Z74" s="830"/>
      <c r="AA74" s="830">
        <v>7</v>
      </c>
      <c r="AB74" s="830"/>
      <c r="AC74" s="830"/>
      <c r="AD74" s="830"/>
      <c r="AE74" s="830"/>
      <c r="AF74" s="830">
        <v>7</v>
      </c>
      <c r="AG74" s="830"/>
      <c r="AH74" s="830"/>
      <c r="AI74" s="830"/>
      <c r="AJ74" s="830"/>
      <c r="AK74" s="830" t="s">
        <v>515</v>
      </c>
      <c r="AL74" s="830"/>
      <c r="AM74" s="830"/>
      <c r="AN74" s="830"/>
      <c r="AO74" s="830"/>
      <c r="AP74" s="830" t="s">
        <v>515</v>
      </c>
      <c r="AQ74" s="830"/>
      <c r="AR74" s="830"/>
      <c r="AS74" s="830"/>
      <c r="AT74" s="830"/>
      <c r="AU74" s="830" t="s">
        <v>515</v>
      </c>
      <c r="AV74" s="830"/>
      <c r="AW74" s="830"/>
      <c r="AX74" s="830"/>
      <c r="AY74" s="830"/>
      <c r="AZ74" s="832" t="s">
        <v>590</v>
      </c>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c r="A75" s="238">
        <v>8</v>
      </c>
      <c r="B75" s="873"/>
      <c r="C75" s="874"/>
      <c r="D75" s="874"/>
      <c r="E75" s="874"/>
      <c r="F75" s="874"/>
      <c r="G75" s="874"/>
      <c r="H75" s="874"/>
      <c r="I75" s="874"/>
      <c r="J75" s="874"/>
      <c r="K75" s="874"/>
      <c r="L75" s="874"/>
      <c r="M75" s="874"/>
      <c r="N75" s="874"/>
      <c r="O75" s="874"/>
      <c r="P75" s="875"/>
      <c r="Q75" s="877"/>
      <c r="R75" s="878"/>
      <c r="S75" s="878"/>
      <c r="T75" s="878"/>
      <c r="U75" s="834"/>
      <c r="V75" s="879"/>
      <c r="W75" s="878"/>
      <c r="X75" s="878"/>
      <c r="Y75" s="878"/>
      <c r="Z75" s="834"/>
      <c r="AA75" s="879"/>
      <c r="AB75" s="878"/>
      <c r="AC75" s="878"/>
      <c r="AD75" s="878"/>
      <c r="AE75" s="834"/>
      <c r="AF75" s="879"/>
      <c r="AG75" s="878"/>
      <c r="AH75" s="878"/>
      <c r="AI75" s="878"/>
      <c r="AJ75" s="834"/>
      <c r="AK75" s="879"/>
      <c r="AL75" s="878"/>
      <c r="AM75" s="878"/>
      <c r="AN75" s="878"/>
      <c r="AO75" s="834"/>
      <c r="AP75" s="879"/>
      <c r="AQ75" s="878"/>
      <c r="AR75" s="878"/>
      <c r="AS75" s="878"/>
      <c r="AT75" s="834"/>
      <c r="AU75" s="879"/>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c r="A88" s="240" t="s">
        <v>397</v>
      </c>
      <c r="B88" s="789" t="s">
        <v>423</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12568</v>
      </c>
      <c r="AG88" s="844"/>
      <c r="AH88" s="844"/>
      <c r="AI88" s="844"/>
      <c r="AJ88" s="844"/>
      <c r="AK88" s="841"/>
      <c r="AL88" s="841"/>
      <c r="AM88" s="841"/>
      <c r="AN88" s="841"/>
      <c r="AO88" s="841"/>
      <c r="AP88" s="844">
        <v>3686</v>
      </c>
      <c r="AQ88" s="844"/>
      <c r="AR88" s="844"/>
      <c r="AS88" s="844"/>
      <c r="AT88" s="844"/>
      <c r="AU88" s="844">
        <v>105</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397</v>
      </c>
      <c r="BR102" s="789" t="s">
        <v>424</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c r="CS102" s="852"/>
      <c r="CT102" s="852"/>
      <c r="CU102" s="852"/>
      <c r="CV102" s="891"/>
      <c r="CW102" s="890"/>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425</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426</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c r="A107" s="249" t="s">
        <v>427</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428</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c r="A108" s="917" t="s">
        <v>429</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430</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c r="A109" s="912" t="s">
        <v>431</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432</v>
      </c>
      <c r="AB109" s="893"/>
      <c r="AC109" s="893"/>
      <c r="AD109" s="893"/>
      <c r="AE109" s="894"/>
      <c r="AF109" s="892" t="s">
        <v>433</v>
      </c>
      <c r="AG109" s="893"/>
      <c r="AH109" s="893"/>
      <c r="AI109" s="893"/>
      <c r="AJ109" s="894"/>
      <c r="AK109" s="892" t="s">
        <v>315</v>
      </c>
      <c r="AL109" s="893"/>
      <c r="AM109" s="893"/>
      <c r="AN109" s="893"/>
      <c r="AO109" s="894"/>
      <c r="AP109" s="892" t="s">
        <v>434</v>
      </c>
      <c r="AQ109" s="893"/>
      <c r="AR109" s="893"/>
      <c r="AS109" s="893"/>
      <c r="AT109" s="895"/>
      <c r="AU109" s="912" t="s">
        <v>431</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432</v>
      </c>
      <c r="BR109" s="893"/>
      <c r="BS109" s="893"/>
      <c r="BT109" s="893"/>
      <c r="BU109" s="894"/>
      <c r="BV109" s="892" t="s">
        <v>433</v>
      </c>
      <c r="BW109" s="893"/>
      <c r="BX109" s="893"/>
      <c r="BY109" s="893"/>
      <c r="BZ109" s="894"/>
      <c r="CA109" s="892" t="s">
        <v>315</v>
      </c>
      <c r="CB109" s="893"/>
      <c r="CC109" s="893"/>
      <c r="CD109" s="893"/>
      <c r="CE109" s="894"/>
      <c r="CF109" s="913" t="s">
        <v>434</v>
      </c>
      <c r="CG109" s="913"/>
      <c r="CH109" s="913"/>
      <c r="CI109" s="913"/>
      <c r="CJ109" s="913"/>
      <c r="CK109" s="892" t="s">
        <v>435</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432</v>
      </c>
      <c r="DH109" s="893"/>
      <c r="DI109" s="893"/>
      <c r="DJ109" s="893"/>
      <c r="DK109" s="894"/>
      <c r="DL109" s="892" t="s">
        <v>433</v>
      </c>
      <c r="DM109" s="893"/>
      <c r="DN109" s="893"/>
      <c r="DO109" s="893"/>
      <c r="DP109" s="894"/>
      <c r="DQ109" s="892" t="s">
        <v>315</v>
      </c>
      <c r="DR109" s="893"/>
      <c r="DS109" s="893"/>
      <c r="DT109" s="893"/>
      <c r="DU109" s="894"/>
      <c r="DV109" s="892" t="s">
        <v>434</v>
      </c>
      <c r="DW109" s="893"/>
      <c r="DX109" s="893"/>
      <c r="DY109" s="893"/>
      <c r="DZ109" s="895"/>
    </row>
    <row r="110" spans="1:131" s="230" customFormat="1" ht="26.25" customHeight="1">
      <c r="A110" s="896" t="s">
        <v>436</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248434</v>
      </c>
      <c r="AB110" s="900"/>
      <c r="AC110" s="900"/>
      <c r="AD110" s="900"/>
      <c r="AE110" s="901"/>
      <c r="AF110" s="902">
        <v>256631</v>
      </c>
      <c r="AG110" s="900"/>
      <c r="AH110" s="900"/>
      <c r="AI110" s="900"/>
      <c r="AJ110" s="901"/>
      <c r="AK110" s="902">
        <v>246005</v>
      </c>
      <c r="AL110" s="900"/>
      <c r="AM110" s="900"/>
      <c r="AN110" s="900"/>
      <c r="AO110" s="901"/>
      <c r="AP110" s="903">
        <v>11</v>
      </c>
      <c r="AQ110" s="904"/>
      <c r="AR110" s="904"/>
      <c r="AS110" s="904"/>
      <c r="AT110" s="905"/>
      <c r="AU110" s="906" t="s">
        <v>74</v>
      </c>
      <c r="AV110" s="907"/>
      <c r="AW110" s="907"/>
      <c r="AX110" s="907"/>
      <c r="AY110" s="907"/>
      <c r="AZ110" s="929" t="s">
        <v>437</v>
      </c>
      <c r="BA110" s="897"/>
      <c r="BB110" s="897"/>
      <c r="BC110" s="897"/>
      <c r="BD110" s="897"/>
      <c r="BE110" s="897"/>
      <c r="BF110" s="897"/>
      <c r="BG110" s="897"/>
      <c r="BH110" s="897"/>
      <c r="BI110" s="897"/>
      <c r="BJ110" s="897"/>
      <c r="BK110" s="897"/>
      <c r="BL110" s="897"/>
      <c r="BM110" s="897"/>
      <c r="BN110" s="897"/>
      <c r="BO110" s="897"/>
      <c r="BP110" s="898"/>
      <c r="BQ110" s="930">
        <v>2698866</v>
      </c>
      <c r="BR110" s="931"/>
      <c r="BS110" s="931"/>
      <c r="BT110" s="931"/>
      <c r="BU110" s="931"/>
      <c r="BV110" s="931">
        <v>2709187</v>
      </c>
      <c r="BW110" s="931"/>
      <c r="BX110" s="931"/>
      <c r="BY110" s="931"/>
      <c r="BZ110" s="931"/>
      <c r="CA110" s="931">
        <v>2732315</v>
      </c>
      <c r="CB110" s="931"/>
      <c r="CC110" s="931"/>
      <c r="CD110" s="931"/>
      <c r="CE110" s="931"/>
      <c r="CF110" s="944">
        <v>122.4</v>
      </c>
      <c r="CG110" s="945"/>
      <c r="CH110" s="945"/>
      <c r="CI110" s="945"/>
      <c r="CJ110" s="945"/>
      <c r="CK110" s="946" t="s">
        <v>438</v>
      </c>
      <c r="CL110" s="947"/>
      <c r="CM110" s="929" t="s">
        <v>439</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130</v>
      </c>
      <c r="DH110" s="931"/>
      <c r="DI110" s="931"/>
      <c r="DJ110" s="931"/>
      <c r="DK110" s="931"/>
      <c r="DL110" s="931" t="s">
        <v>130</v>
      </c>
      <c r="DM110" s="931"/>
      <c r="DN110" s="931"/>
      <c r="DO110" s="931"/>
      <c r="DP110" s="931"/>
      <c r="DQ110" s="931" t="s">
        <v>130</v>
      </c>
      <c r="DR110" s="931"/>
      <c r="DS110" s="931"/>
      <c r="DT110" s="931"/>
      <c r="DU110" s="931"/>
      <c r="DV110" s="932" t="s">
        <v>440</v>
      </c>
      <c r="DW110" s="932"/>
      <c r="DX110" s="932"/>
      <c r="DY110" s="932"/>
      <c r="DZ110" s="933"/>
    </row>
    <row r="111" spans="1:131" s="230" customFormat="1" ht="26.25" customHeight="1">
      <c r="A111" s="934" t="s">
        <v>441</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130</v>
      </c>
      <c r="AB111" s="938"/>
      <c r="AC111" s="938"/>
      <c r="AD111" s="938"/>
      <c r="AE111" s="939"/>
      <c r="AF111" s="940" t="s">
        <v>442</v>
      </c>
      <c r="AG111" s="938"/>
      <c r="AH111" s="938"/>
      <c r="AI111" s="938"/>
      <c r="AJ111" s="939"/>
      <c r="AK111" s="940" t="s">
        <v>443</v>
      </c>
      <c r="AL111" s="938"/>
      <c r="AM111" s="938"/>
      <c r="AN111" s="938"/>
      <c r="AO111" s="939"/>
      <c r="AP111" s="941" t="s">
        <v>130</v>
      </c>
      <c r="AQ111" s="942"/>
      <c r="AR111" s="942"/>
      <c r="AS111" s="942"/>
      <c r="AT111" s="943"/>
      <c r="AU111" s="908"/>
      <c r="AV111" s="909"/>
      <c r="AW111" s="909"/>
      <c r="AX111" s="909"/>
      <c r="AY111" s="909"/>
      <c r="AZ111" s="922" t="s">
        <v>444</v>
      </c>
      <c r="BA111" s="923"/>
      <c r="BB111" s="923"/>
      <c r="BC111" s="923"/>
      <c r="BD111" s="923"/>
      <c r="BE111" s="923"/>
      <c r="BF111" s="923"/>
      <c r="BG111" s="923"/>
      <c r="BH111" s="923"/>
      <c r="BI111" s="923"/>
      <c r="BJ111" s="923"/>
      <c r="BK111" s="923"/>
      <c r="BL111" s="923"/>
      <c r="BM111" s="923"/>
      <c r="BN111" s="923"/>
      <c r="BO111" s="923"/>
      <c r="BP111" s="924"/>
      <c r="BQ111" s="925">
        <v>1152</v>
      </c>
      <c r="BR111" s="926"/>
      <c r="BS111" s="926"/>
      <c r="BT111" s="926"/>
      <c r="BU111" s="926"/>
      <c r="BV111" s="926">
        <v>1152</v>
      </c>
      <c r="BW111" s="926"/>
      <c r="BX111" s="926"/>
      <c r="BY111" s="926"/>
      <c r="BZ111" s="926"/>
      <c r="CA111" s="926" t="s">
        <v>130</v>
      </c>
      <c r="CB111" s="926"/>
      <c r="CC111" s="926"/>
      <c r="CD111" s="926"/>
      <c r="CE111" s="926"/>
      <c r="CF111" s="920" t="s">
        <v>443</v>
      </c>
      <c r="CG111" s="921"/>
      <c r="CH111" s="921"/>
      <c r="CI111" s="921"/>
      <c r="CJ111" s="921"/>
      <c r="CK111" s="948"/>
      <c r="CL111" s="949"/>
      <c r="CM111" s="922" t="s">
        <v>445</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130</v>
      </c>
      <c r="DH111" s="926"/>
      <c r="DI111" s="926"/>
      <c r="DJ111" s="926"/>
      <c r="DK111" s="926"/>
      <c r="DL111" s="926" t="s">
        <v>130</v>
      </c>
      <c r="DM111" s="926"/>
      <c r="DN111" s="926"/>
      <c r="DO111" s="926"/>
      <c r="DP111" s="926"/>
      <c r="DQ111" s="926" t="s">
        <v>130</v>
      </c>
      <c r="DR111" s="926"/>
      <c r="DS111" s="926"/>
      <c r="DT111" s="926"/>
      <c r="DU111" s="926"/>
      <c r="DV111" s="927" t="s">
        <v>130</v>
      </c>
      <c r="DW111" s="927"/>
      <c r="DX111" s="927"/>
      <c r="DY111" s="927"/>
      <c r="DZ111" s="928"/>
    </row>
    <row r="112" spans="1:131" s="230" customFormat="1" ht="26.25" customHeight="1">
      <c r="A112" s="952" t="s">
        <v>446</v>
      </c>
      <c r="B112" s="953"/>
      <c r="C112" s="923" t="s">
        <v>447</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443</v>
      </c>
      <c r="AB112" s="959"/>
      <c r="AC112" s="959"/>
      <c r="AD112" s="959"/>
      <c r="AE112" s="960"/>
      <c r="AF112" s="961" t="s">
        <v>130</v>
      </c>
      <c r="AG112" s="959"/>
      <c r="AH112" s="959"/>
      <c r="AI112" s="959"/>
      <c r="AJ112" s="960"/>
      <c r="AK112" s="961" t="s">
        <v>442</v>
      </c>
      <c r="AL112" s="959"/>
      <c r="AM112" s="959"/>
      <c r="AN112" s="959"/>
      <c r="AO112" s="960"/>
      <c r="AP112" s="962" t="s">
        <v>130</v>
      </c>
      <c r="AQ112" s="963"/>
      <c r="AR112" s="963"/>
      <c r="AS112" s="963"/>
      <c r="AT112" s="964"/>
      <c r="AU112" s="908"/>
      <c r="AV112" s="909"/>
      <c r="AW112" s="909"/>
      <c r="AX112" s="909"/>
      <c r="AY112" s="909"/>
      <c r="AZ112" s="922" t="s">
        <v>448</v>
      </c>
      <c r="BA112" s="923"/>
      <c r="BB112" s="923"/>
      <c r="BC112" s="923"/>
      <c r="BD112" s="923"/>
      <c r="BE112" s="923"/>
      <c r="BF112" s="923"/>
      <c r="BG112" s="923"/>
      <c r="BH112" s="923"/>
      <c r="BI112" s="923"/>
      <c r="BJ112" s="923"/>
      <c r="BK112" s="923"/>
      <c r="BL112" s="923"/>
      <c r="BM112" s="923"/>
      <c r="BN112" s="923"/>
      <c r="BO112" s="923"/>
      <c r="BP112" s="924"/>
      <c r="BQ112" s="925">
        <v>646508</v>
      </c>
      <c r="BR112" s="926"/>
      <c r="BS112" s="926"/>
      <c r="BT112" s="926"/>
      <c r="BU112" s="926"/>
      <c r="BV112" s="926">
        <v>551864</v>
      </c>
      <c r="BW112" s="926"/>
      <c r="BX112" s="926"/>
      <c r="BY112" s="926"/>
      <c r="BZ112" s="926"/>
      <c r="CA112" s="926">
        <v>427671</v>
      </c>
      <c r="CB112" s="926"/>
      <c r="CC112" s="926"/>
      <c r="CD112" s="926"/>
      <c r="CE112" s="926"/>
      <c r="CF112" s="920">
        <v>19.2</v>
      </c>
      <c r="CG112" s="921"/>
      <c r="CH112" s="921"/>
      <c r="CI112" s="921"/>
      <c r="CJ112" s="921"/>
      <c r="CK112" s="948"/>
      <c r="CL112" s="949"/>
      <c r="CM112" s="922" t="s">
        <v>449</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130</v>
      </c>
      <c r="DH112" s="926"/>
      <c r="DI112" s="926"/>
      <c r="DJ112" s="926"/>
      <c r="DK112" s="926"/>
      <c r="DL112" s="926" t="s">
        <v>130</v>
      </c>
      <c r="DM112" s="926"/>
      <c r="DN112" s="926"/>
      <c r="DO112" s="926"/>
      <c r="DP112" s="926"/>
      <c r="DQ112" s="926" t="s">
        <v>443</v>
      </c>
      <c r="DR112" s="926"/>
      <c r="DS112" s="926"/>
      <c r="DT112" s="926"/>
      <c r="DU112" s="926"/>
      <c r="DV112" s="927" t="s">
        <v>130</v>
      </c>
      <c r="DW112" s="927"/>
      <c r="DX112" s="927"/>
      <c r="DY112" s="927"/>
      <c r="DZ112" s="928"/>
    </row>
    <row r="113" spans="1:130" s="230" customFormat="1" ht="26.25" customHeight="1">
      <c r="A113" s="954"/>
      <c r="B113" s="955"/>
      <c r="C113" s="923" t="s">
        <v>450</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57989</v>
      </c>
      <c r="AB113" s="938"/>
      <c r="AC113" s="938"/>
      <c r="AD113" s="938"/>
      <c r="AE113" s="939"/>
      <c r="AF113" s="940">
        <v>59826</v>
      </c>
      <c r="AG113" s="938"/>
      <c r="AH113" s="938"/>
      <c r="AI113" s="938"/>
      <c r="AJ113" s="939"/>
      <c r="AK113" s="940">
        <v>63769</v>
      </c>
      <c r="AL113" s="938"/>
      <c r="AM113" s="938"/>
      <c r="AN113" s="938"/>
      <c r="AO113" s="939"/>
      <c r="AP113" s="941">
        <v>2.9</v>
      </c>
      <c r="AQ113" s="942"/>
      <c r="AR113" s="942"/>
      <c r="AS113" s="942"/>
      <c r="AT113" s="943"/>
      <c r="AU113" s="908"/>
      <c r="AV113" s="909"/>
      <c r="AW113" s="909"/>
      <c r="AX113" s="909"/>
      <c r="AY113" s="909"/>
      <c r="AZ113" s="922" t="s">
        <v>451</v>
      </c>
      <c r="BA113" s="923"/>
      <c r="BB113" s="923"/>
      <c r="BC113" s="923"/>
      <c r="BD113" s="923"/>
      <c r="BE113" s="923"/>
      <c r="BF113" s="923"/>
      <c r="BG113" s="923"/>
      <c r="BH113" s="923"/>
      <c r="BI113" s="923"/>
      <c r="BJ113" s="923"/>
      <c r="BK113" s="923"/>
      <c r="BL113" s="923"/>
      <c r="BM113" s="923"/>
      <c r="BN113" s="923"/>
      <c r="BO113" s="923"/>
      <c r="BP113" s="924"/>
      <c r="BQ113" s="925">
        <v>139040</v>
      </c>
      <c r="BR113" s="926"/>
      <c r="BS113" s="926"/>
      <c r="BT113" s="926"/>
      <c r="BU113" s="926"/>
      <c r="BV113" s="926">
        <v>140527</v>
      </c>
      <c r="BW113" s="926"/>
      <c r="BX113" s="926"/>
      <c r="BY113" s="926"/>
      <c r="BZ113" s="926"/>
      <c r="CA113" s="926">
        <v>142291</v>
      </c>
      <c r="CB113" s="926"/>
      <c r="CC113" s="926"/>
      <c r="CD113" s="926"/>
      <c r="CE113" s="926"/>
      <c r="CF113" s="920">
        <v>6.4</v>
      </c>
      <c r="CG113" s="921"/>
      <c r="CH113" s="921"/>
      <c r="CI113" s="921"/>
      <c r="CJ113" s="921"/>
      <c r="CK113" s="948"/>
      <c r="CL113" s="949"/>
      <c r="CM113" s="922" t="s">
        <v>452</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130</v>
      </c>
      <c r="DH113" s="959"/>
      <c r="DI113" s="959"/>
      <c r="DJ113" s="959"/>
      <c r="DK113" s="960"/>
      <c r="DL113" s="961" t="s">
        <v>130</v>
      </c>
      <c r="DM113" s="959"/>
      <c r="DN113" s="959"/>
      <c r="DO113" s="959"/>
      <c r="DP113" s="960"/>
      <c r="DQ113" s="961" t="s">
        <v>130</v>
      </c>
      <c r="DR113" s="959"/>
      <c r="DS113" s="959"/>
      <c r="DT113" s="959"/>
      <c r="DU113" s="960"/>
      <c r="DV113" s="962" t="s">
        <v>130</v>
      </c>
      <c r="DW113" s="963"/>
      <c r="DX113" s="963"/>
      <c r="DY113" s="963"/>
      <c r="DZ113" s="964"/>
    </row>
    <row r="114" spans="1:130" s="230" customFormat="1" ht="26.25" customHeight="1">
      <c r="A114" s="954"/>
      <c r="B114" s="955"/>
      <c r="C114" s="923" t="s">
        <v>453</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16152</v>
      </c>
      <c r="AB114" s="959"/>
      <c r="AC114" s="959"/>
      <c r="AD114" s="959"/>
      <c r="AE114" s="960"/>
      <c r="AF114" s="961">
        <v>20833</v>
      </c>
      <c r="AG114" s="959"/>
      <c r="AH114" s="959"/>
      <c r="AI114" s="959"/>
      <c r="AJ114" s="960"/>
      <c r="AK114" s="961">
        <v>24872</v>
      </c>
      <c r="AL114" s="959"/>
      <c r="AM114" s="959"/>
      <c r="AN114" s="959"/>
      <c r="AO114" s="960"/>
      <c r="AP114" s="962">
        <v>1.1000000000000001</v>
      </c>
      <c r="AQ114" s="963"/>
      <c r="AR114" s="963"/>
      <c r="AS114" s="963"/>
      <c r="AT114" s="964"/>
      <c r="AU114" s="908"/>
      <c r="AV114" s="909"/>
      <c r="AW114" s="909"/>
      <c r="AX114" s="909"/>
      <c r="AY114" s="909"/>
      <c r="AZ114" s="922" t="s">
        <v>454</v>
      </c>
      <c r="BA114" s="923"/>
      <c r="BB114" s="923"/>
      <c r="BC114" s="923"/>
      <c r="BD114" s="923"/>
      <c r="BE114" s="923"/>
      <c r="BF114" s="923"/>
      <c r="BG114" s="923"/>
      <c r="BH114" s="923"/>
      <c r="BI114" s="923"/>
      <c r="BJ114" s="923"/>
      <c r="BK114" s="923"/>
      <c r="BL114" s="923"/>
      <c r="BM114" s="923"/>
      <c r="BN114" s="923"/>
      <c r="BO114" s="923"/>
      <c r="BP114" s="924"/>
      <c r="BQ114" s="925" t="s">
        <v>130</v>
      </c>
      <c r="BR114" s="926"/>
      <c r="BS114" s="926"/>
      <c r="BT114" s="926"/>
      <c r="BU114" s="926"/>
      <c r="BV114" s="926" t="s">
        <v>130</v>
      </c>
      <c r="BW114" s="926"/>
      <c r="BX114" s="926"/>
      <c r="BY114" s="926"/>
      <c r="BZ114" s="926"/>
      <c r="CA114" s="926" t="s">
        <v>130</v>
      </c>
      <c r="CB114" s="926"/>
      <c r="CC114" s="926"/>
      <c r="CD114" s="926"/>
      <c r="CE114" s="926"/>
      <c r="CF114" s="920" t="s">
        <v>130</v>
      </c>
      <c r="CG114" s="921"/>
      <c r="CH114" s="921"/>
      <c r="CI114" s="921"/>
      <c r="CJ114" s="921"/>
      <c r="CK114" s="948"/>
      <c r="CL114" s="949"/>
      <c r="CM114" s="922" t="s">
        <v>455</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440</v>
      </c>
      <c r="DH114" s="959"/>
      <c r="DI114" s="959"/>
      <c r="DJ114" s="959"/>
      <c r="DK114" s="960"/>
      <c r="DL114" s="961" t="s">
        <v>130</v>
      </c>
      <c r="DM114" s="959"/>
      <c r="DN114" s="959"/>
      <c r="DO114" s="959"/>
      <c r="DP114" s="960"/>
      <c r="DQ114" s="961" t="s">
        <v>130</v>
      </c>
      <c r="DR114" s="959"/>
      <c r="DS114" s="959"/>
      <c r="DT114" s="959"/>
      <c r="DU114" s="960"/>
      <c r="DV114" s="962" t="s">
        <v>130</v>
      </c>
      <c r="DW114" s="963"/>
      <c r="DX114" s="963"/>
      <c r="DY114" s="963"/>
      <c r="DZ114" s="964"/>
    </row>
    <row r="115" spans="1:130" s="230" customFormat="1" ht="26.25" customHeight="1">
      <c r="A115" s="954"/>
      <c r="B115" s="955"/>
      <c r="C115" s="923" t="s">
        <v>456</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1152</v>
      </c>
      <c r="AB115" s="938"/>
      <c r="AC115" s="938"/>
      <c r="AD115" s="938"/>
      <c r="AE115" s="939"/>
      <c r="AF115" s="940">
        <v>1152</v>
      </c>
      <c r="AG115" s="938"/>
      <c r="AH115" s="938"/>
      <c r="AI115" s="938"/>
      <c r="AJ115" s="939"/>
      <c r="AK115" s="940" t="s">
        <v>130</v>
      </c>
      <c r="AL115" s="938"/>
      <c r="AM115" s="938"/>
      <c r="AN115" s="938"/>
      <c r="AO115" s="939"/>
      <c r="AP115" s="941" t="s">
        <v>457</v>
      </c>
      <c r="AQ115" s="942"/>
      <c r="AR115" s="942"/>
      <c r="AS115" s="942"/>
      <c r="AT115" s="943"/>
      <c r="AU115" s="908"/>
      <c r="AV115" s="909"/>
      <c r="AW115" s="909"/>
      <c r="AX115" s="909"/>
      <c r="AY115" s="909"/>
      <c r="AZ115" s="922" t="s">
        <v>458</v>
      </c>
      <c r="BA115" s="923"/>
      <c r="BB115" s="923"/>
      <c r="BC115" s="923"/>
      <c r="BD115" s="923"/>
      <c r="BE115" s="923"/>
      <c r="BF115" s="923"/>
      <c r="BG115" s="923"/>
      <c r="BH115" s="923"/>
      <c r="BI115" s="923"/>
      <c r="BJ115" s="923"/>
      <c r="BK115" s="923"/>
      <c r="BL115" s="923"/>
      <c r="BM115" s="923"/>
      <c r="BN115" s="923"/>
      <c r="BO115" s="923"/>
      <c r="BP115" s="924"/>
      <c r="BQ115" s="925" t="s">
        <v>130</v>
      </c>
      <c r="BR115" s="926"/>
      <c r="BS115" s="926"/>
      <c r="BT115" s="926"/>
      <c r="BU115" s="926"/>
      <c r="BV115" s="926" t="s">
        <v>440</v>
      </c>
      <c r="BW115" s="926"/>
      <c r="BX115" s="926"/>
      <c r="BY115" s="926"/>
      <c r="BZ115" s="926"/>
      <c r="CA115" s="926" t="s">
        <v>440</v>
      </c>
      <c r="CB115" s="926"/>
      <c r="CC115" s="926"/>
      <c r="CD115" s="926"/>
      <c r="CE115" s="926"/>
      <c r="CF115" s="920" t="s">
        <v>443</v>
      </c>
      <c r="CG115" s="921"/>
      <c r="CH115" s="921"/>
      <c r="CI115" s="921"/>
      <c r="CJ115" s="921"/>
      <c r="CK115" s="948"/>
      <c r="CL115" s="949"/>
      <c r="CM115" s="922" t="s">
        <v>459</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443</v>
      </c>
      <c r="DH115" s="959"/>
      <c r="DI115" s="959"/>
      <c r="DJ115" s="959"/>
      <c r="DK115" s="960"/>
      <c r="DL115" s="961" t="s">
        <v>130</v>
      </c>
      <c r="DM115" s="959"/>
      <c r="DN115" s="959"/>
      <c r="DO115" s="959"/>
      <c r="DP115" s="960"/>
      <c r="DQ115" s="961" t="s">
        <v>130</v>
      </c>
      <c r="DR115" s="959"/>
      <c r="DS115" s="959"/>
      <c r="DT115" s="959"/>
      <c r="DU115" s="960"/>
      <c r="DV115" s="962" t="s">
        <v>130</v>
      </c>
      <c r="DW115" s="963"/>
      <c r="DX115" s="963"/>
      <c r="DY115" s="963"/>
      <c r="DZ115" s="964"/>
    </row>
    <row r="116" spans="1:130" s="230" customFormat="1" ht="26.25" customHeight="1">
      <c r="A116" s="956"/>
      <c r="B116" s="957"/>
      <c r="C116" s="965" t="s">
        <v>460</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130</v>
      </c>
      <c r="AB116" s="959"/>
      <c r="AC116" s="959"/>
      <c r="AD116" s="959"/>
      <c r="AE116" s="960"/>
      <c r="AF116" s="961" t="s">
        <v>130</v>
      </c>
      <c r="AG116" s="959"/>
      <c r="AH116" s="959"/>
      <c r="AI116" s="959"/>
      <c r="AJ116" s="960"/>
      <c r="AK116" s="961" t="s">
        <v>130</v>
      </c>
      <c r="AL116" s="959"/>
      <c r="AM116" s="959"/>
      <c r="AN116" s="959"/>
      <c r="AO116" s="960"/>
      <c r="AP116" s="962" t="s">
        <v>457</v>
      </c>
      <c r="AQ116" s="963"/>
      <c r="AR116" s="963"/>
      <c r="AS116" s="963"/>
      <c r="AT116" s="964"/>
      <c r="AU116" s="908"/>
      <c r="AV116" s="909"/>
      <c r="AW116" s="909"/>
      <c r="AX116" s="909"/>
      <c r="AY116" s="909"/>
      <c r="AZ116" s="967" t="s">
        <v>461</v>
      </c>
      <c r="BA116" s="968"/>
      <c r="BB116" s="968"/>
      <c r="BC116" s="968"/>
      <c r="BD116" s="968"/>
      <c r="BE116" s="968"/>
      <c r="BF116" s="968"/>
      <c r="BG116" s="968"/>
      <c r="BH116" s="968"/>
      <c r="BI116" s="968"/>
      <c r="BJ116" s="968"/>
      <c r="BK116" s="968"/>
      <c r="BL116" s="968"/>
      <c r="BM116" s="968"/>
      <c r="BN116" s="968"/>
      <c r="BO116" s="968"/>
      <c r="BP116" s="969"/>
      <c r="BQ116" s="925" t="s">
        <v>442</v>
      </c>
      <c r="BR116" s="926"/>
      <c r="BS116" s="926"/>
      <c r="BT116" s="926"/>
      <c r="BU116" s="926"/>
      <c r="BV116" s="926" t="s">
        <v>130</v>
      </c>
      <c r="BW116" s="926"/>
      <c r="BX116" s="926"/>
      <c r="BY116" s="926"/>
      <c r="BZ116" s="926"/>
      <c r="CA116" s="926" t="s">
        <v>130</v>
      </c>
      <c r="CB116" s="926"/>
      <c r="CC116" s="926"/>
      <c r="CD116" s="926"/>
      <c r="CE116" s="926"/>
      <c r="CF116" s="920" t="s">
        <v>130</v>
      </c>
      <c r="CG116" s="921"/>
      <c r="CH116" s="921"/>
      <c r="CI116" s="921"/>
      <c r="CJ116" s="921"/>
      <c r="CK116" s="948"/>
      <c r="CL116" s="949"/>
      <c r="CM116" s="922" t="s">
        <v>462</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130</v>
      </c>
      <c r="DH116" s="959"/>
      <c r="DI116" s="959"/>
      <c r="DJ116" s="959"/>
      <c r="DK116" s="960"/>
      <c r="DL116" s="961" t="s">
        <v>130</v>
      </c>
      <c r="DM116" s="959"/>
      <c r="DN116" s="959"/>
      <c r="DO116" s="959"/>
      <c r="DP116" s="960"/>
      <c r="DQ116" s="961" t="s">
        <v>463</v>
      </c>
      <c r="DR116" s="959"/>
      <c r="DS116" s="959"/>
      <c r="DT116" s="959"/>
      <c r="DU116" s="960"/>
      <c r="DV116" s="962" t="s">
        <v>130</v>
      </c>
      <c r="DW116" s="963"/>
      <c r="DX116" s="963"/>
      <c r="DY116" s="963"/>
      <c r="DZ116" s="964"/>
    </row>
    <row r="117" spans="1:130" s="230" customFormat="1" ht="26.25" customHeight="1">
      <c r="A117" s="912" t="s">
        <v>194</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464</v>
      </c>
      <c r="Z117" s="894"/>
      <c r="AA117" s="978">
        <v>323727</v>
      </c>
      <c r="AB117" s="979"/>
      <c r="AC117" s="979"/>
      <c r="AD117" s="979"/>
      <c r="AE117" s="980"/>
      <c r="AF117" s="981">
        <v>338442</v>
      </c>
      <c r="AG117" s="979"/>
      <c r="AH117" s="979"/>
      <c r="AI117" s="979"/>
      <c r="AJ117" s="980"/>
      <c r="AK117" s="981">
        <v>334646</v>
      </c>
      <c r="AL117" s="979"/>
      <c r="AM117" s="979"/>
      <c r="AN117" s="979"/>
      <c r="AO117" s="980"/>
      <c r="AP117" s="982"/>
      <c r="AQ117" s="983"/>
      <c r="AR117" s="983"/>
      <c r="AS117" s="983"/>
      <c r="AT117" s="984"/>
      <c r="AU117" s="908"/>
      <c r="AV117" s="909"/>
      <c r="AW117" s="909"/>
      <c r="AX117" s="909"/>
      <c r="AY117" s="909"/>
      <c r="AZ117" s="974" t="s">
        <v>465</v>
      </c>
      <c r="BA117" s="975"/>
      <c r="BB117" s="975"/>
      <c r="BC117" s="975"/>
      <c r="BD117" s="975"/>
      <c r="BE117" s="975"/>
      <c r="BF117" s="975"/>
      <c r="BG117" s="975"/>
      <c r="BH117" s="975"/>
      <c r="BI117" s="975"/>
      <c r="BJ117" s="975"/>
      <c r="BK117" s="975"/>
      <c r="BL117" s="975"/>
      <c r="BM117" s="975"/>
      <c r="BN117" s="975"/>
      <c r="BO117" s="975"/>
      <c r="BP117" s="976"/>
      <c r="BQ117" s="925" t="s">
        <v>443</v>
      </c>
      <c r="BR117" s="926"/>
      <c r="BS117" s="926"/>
      <c r="BT117" s="926"/>
      <c r="BU117" s="926"/>
      <c r="BV117" s="926" t="s">
        <v>463</v>
      </c>
      <c r="BW117" s="926"/>
      <c r="BX117" s="926"/>
      <c r="BY117" s="926"/>
      <c r="BZ117" s="926"/>
      <c r="CA117" s="926" t="s">
        <v>130</v>
      </c>
      <c r="CB117" s="926"/>
      <c r="CC117" s="926"/>
      <c r="CD117" s="926"/>
      <c r="CE117" s="926"/>
      <c r="CF117" s="920" t="s">
        <v>442</v>
      </c>
      <c r="CG117" s="921"/>
      <c r="CH117" s="921"/>
      <c r="CI117" s="921"/>
      <c r="CJ117" s="921"/>
      <c r="CK117" s="948"/>
      <c r="CL117" s="949"/>
      <c r="CM117" s="922" t="s">
        <v>466</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130</v>
      </c>
      <c r="DH117" s="959"/>
      <c r="DI117" s="959"/>
      <c r="DJ117" s="959"/>
      <c r="DK117" s="960"/>
      <c r="DL117" s="961" t="s">
        <v>443</v>
      </c>
      <c r="DM117" s="959"/>
      <c r="DN117" s="959"/>
      <c r="DO117" s="959"/>
      <c r="DP117" s="960"/>
      <c r="DQ117" s="961" t="s">
        <v>130</v>
      </c>
      <c r="DR117" s="959"/>
      <c r="DS117" s="959"/>
      <c r="DT117" s="959"/>
      <c r="DU117" s="960"/>
      <c r="DV117" s="962" t="s">
        <v>130</v>
      </c>
      <c r="DW117" s="963"/>
      <c r="DX117" s="963"/>
      <c r="DY117" s="963"/>
      <c r="DZ117" s="964"/>
    </row>
    <row r="118" spans="1:130" s="230" customFormat="1" ht="26.25" customHeight="1">
      <c r="A118" s="912" t="s">
        <v>435</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432</v>
      </c>
      <c r="AB118" s="893"/>
      <c r="AC118" s="893"/>
      <c r="AD118" s="893"/>
      <c r="AE118" s="894"/>
      <c r="AF118" s="892" t="s">
        <v>433</v>
      </c>
      <c r="AG118" s="893"/>
      <c r="AH118" s="893"/>
      <c r="AI118" s="893"/>
      <c r="AJ118" s="894"/>
      <c r="AK118" s="892" t="s">
        <v>315</v>
      </c>
      <c r="AL118" s="893"/>
      <c r="AM118" s="893"/>
      <c r="AN118" s="893"/>
      <c r="AO118" s="894"/>
      <c r="AP118" s="970" t="s">
        <v>434</v>
      </c>
      <c r="AQ118" s="971"/>
      <c r="AR118" s="971"/>
      <c r="AS118" s="971"/>
      <c r="AT118" s="972"/>
      <c r="AU118" s="908"/>
      <c r="AV118" s="909"/>
      <c r="AW118" s="909"/>
      <c r="AX118" s="909"/>
      <c r="AY118" s="909"/>
      <c r="AZ118" s="973" t="s">
        <v>467</v>
      </c>
      <c r="BA118" s="965"/>
      <c r="BB118" s="965"/>
      <c r="BC118" s="965"/>
      <c r="BD118" s="965"/>
      <c r="BE118" s="965"/>
      <c r="BF118" s="965"/>
      <c r="BG118" s="965"/>
      <c r="BH118" s="965"/>
      <c r="BI118" s="965"/>
      <c r="BJ118" s="965"/>
      <c r="BK118" s="965"/>
      <c r="BL118" s="965"/>
      <c r="BM118" s="965"/>
      <c r="BN118" s="965"/>
      <c r="BO118" s="965"/>
      <c r="BP118" s="966"/>
      <c r="BQ118" s="999" t="s">
        <v>130</v>
      </c>
      <c r="BR118" s="1000"/>
      <c r="BS118" s="1000"/>
      <c r="BT118" s="1000"/>
      <c r="BU118" s="1000"/>
      <c r="BV118" s="1000" t="s">
        <v>130</v>
      </c>
      <c r="BW118" s="1000"/>
      <c r="BX118" s="1000"/>
      <c r="BY118" s="1000"/>
      <c r="BZ118" s="1000"/>
      <c r="CA118" s="1000" t="s">
        <v>130</v>
      </c>
      <c r="CB118" s="1000"/>
      <c r="CC118" s="1000"/>
      <c r="CD118" s="1000"/>
      <c r="CE118" s="1000"/>
      <c r="CF118" s="920" t="s">
        <v>130</v>
      </c>
      <c r="CG118" s="921"/>
      <c r="CH118" s="921"/>
      <c r="CI118" s="921"/>
      <c r="CJ118" s="921"/>
      <c r="CK118" s="948"/>
      <c r="CL118" s="949"/>
      <c r="CM118" s="922" t="s">
        <v>468</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130</v>
      </c>
      <c r="DH118" s="959"/>
      <c r="DI118" s="959"/>
      <c r="DJ118" s="959"/>
      <c r="DK118" s="960"/>
      <c r="DL118" s="961" t="s">
        <v>130</v>
      </c>
      <c r="DM118" s="959"/>
      <c r="DN118" s="959"/>
      <c r="DO118" s="959"/>
      <c r="DP118" s="960"/>
      <c r="DQ118" s="961" t="s">
        <v>130</v>
      </c>
      <c r="DR118" s="959"/>
      <c r="DS118" s="959"/>
      <c r="DT118" s="959"/>
      <c r="DU118" s="960"/>
      <c r="DV118" s="962" t="s">
        <v>130</v>
      </c>
      <c r="DW118" s="963"/>
      <c r="DX118" s="963"/>
      <c r="DY118" s="963"/>
      <c r="DZ118" s="964"/>
    </row>
    <row r="119" spans="1:130" s="230" customFormat="1" ht="26.25" customHeight="1">
      <c r="A119" s="1062" t="s">
        <v>438</v>
      </c>
      <c r="B119" s="947"/>
      <c r="C119" s="929" t="s">
        <v>439</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443</v>
      </c>
      <c r="AB119" s="900"/>
      <c r="AC119" s="900"/>
      <c r="AD119" s="900"/>
      <c r="AE119" s="901"/>
      <c r="AF119" s="902" t="s">
        <v>130</v>
      </c>
      <c r="AG119" s="900"/>
      <c r="AH119" s="900"/>
      <c r="AI119" s="900"/>
      <c r="AJ119" s="901"/>
      <c r="AK119" s="902" t="s">
        <v>130</v>
      </c>
      <c r="AL119" s="900"/>
      <c r="AM119" s="900"/>
      <c r="AN119" s="900"/>
      <c r="AO119" s="901"/>
      <c r="AP119" s="903" t="s">
        <v>463</v>
      </c>
      <c r="AQ119" s="904"/>
      <c r="AR119" s="904"/>
      <c r="AS119" s="904"/>
      <c r="AT119" s="905"/>
      <c r="AU119" s="910"/>
      <c r="AV119" s="911"/>
      <c r="AW119" s="911"/>
      <c r="AX119" s="911"/>
      <c r="AY119" s="911"/>
      <c r="AZ119" s="251" t="s">
        <v>194</v>
      </c>
      <c r="BA119" s="251"/>
      <c r="BB119" s="251"/>
      <c r="BC119" s="251"/>
      <c r="BD119" s="251"/>
      <c r="BE119" s="251"/>
      <c r="BF119" s="251"/>
      <c r="BG119" s="251"/>
      <c r="BH119" s="251"/>
      <c r="BI119" s="251"/>
      <c r="BJ119" s="251"/>
      <c r="BK119" s="251"/>
      <c r="BL119" s="251"/>
      <c r="BM119" s="251"/>
      <c r="BN119" s="251"/>
      <c r="BO119" s="977" t="s">
        <v>469</v>
      </c>
      <c r="BP119" s="1005"/>
      <c r="BQ119" s="999">
        <v>3485566</v>
      </c>
      <c r="BR119" s="1000"/>
      <c r="BS119" s="1000"/>
      <c r="BT119" s="1000"/>
      <c r="BU119" s="1000"/>
      <c r="BV119" s="1000">
        <v>3402730</v>
      </c>
      <c r="BW119" s="1000"/>
      <c r="BX119" s="1000"/>
      <c r="BY119" s="1000"/>
      <c r="BZ119" s="1000"/>
      <c r="CA119" s="1000">
        <v>3302277</v>
      </c>
      <c r="CB119" s="1000"/>
      <c r="CC119" s="1000"/>
      <c r="CD119" s="1000"/>
      <c r="CE119" s="1000"/>
      <c r="CF119" s="1001"/>
      <c r="CG119" s="1002"/>
      <c r="CH119" s="1002"/>
      <c r="CI119" s="1002"/>
      <c r="CJ119" s="1003"/>
      <c r="CK119" s="950"/>
      <c r="CL119" s="951"/>
      <c r="CM119" s="973" t="s">
        <v>470</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v>1152</v>
      </c>
      <c r="DH119" s="986"/>
      <c r="DI119" s="986"/>
      <c r="DJ119" s="986"/>
      <c r="DK119" s="987"/>
      <c r="DL119" s="985">
        <v>1152</v>
      </c>
      <c r="DM119" s="986"/>
      <c r="DN119" s="986"/>
      <c r="DO119" s="986"/>
      <c r="DP119" s="987"/>
      <c r="DQ119" s="985" t="s">
        <v>130</v>
      </c>
      <c r="DR119" s="986"/>
      <c r="DS119" s="986"/>
      <c r="DT119" s="986"/>
      <c r="DU119" s="987"/>
      <c r="DV119" s="988" t="s">
        <v>442</v>
      </c>
      <c r="DW119" s="989"/>
      <c r="DX119" s="989"/>
      <c r="DY119" s="989"/>
      <c r="DZ119" s="990"/>
    </row>
    <row r="120" spans="1:130" s="230" customFormat="1" ht="26.25" customHeight="1">
      <c r="A120" s="1063"/>
      <c r="B120" s="949"/>
      <c r="C120" s="922" t="s">
        <v>445</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130</v>
      </c>
      <c r="AB120" s="959"/>
      <c r="AC120" s="959"/>
      <c r="AD120" s="959"/>
      <c r="AE120" s="960"/>
      <c r="AF120" s="961" t="s">
        <v>130</v>
      </c>
      <c r="AG120" s="959"/>
      <c r="AH120" s="959"/>
      <c r="AI120" s="959"/>
      <c r="AJ120" s="960"/>
      <c r="AK120" s="961" t="s">
        <v>130</v>
      </c>
      <c r="AL120" s="959"/>
      <c r="AM120" s="959"/>
      <c r="AN120" s="959"/>
      <c r="AO120" s="960"/>
      <c r="AP120" s="962" t="s">
        <v>130</v>
      </c>
      <c r="AQ120" s="963"/>
      <c r="AR120" s="963"/>
      <c r="AS120" s="963"/>
      <c r="AT120" s="964"/>
      <c r="AU120" s="991" t="s">
        <v>471</v>
      </c>
      <c r="AV120" s="992"/>
      <c r="AW120" s="992"/>
      <c r="AX120" s="992"/>
      <c r="AY120" s="993"/>
      <c r="AZ120" s="929" t="s">
        <v>472</v>
      </c>
      <c r="BA120" s="897"/>
      <c r="BB120" s="897"/>
      <c r="BC120" s="897"/>
      <c r="BD120" s="897"/>
      <c r="BE120" s="897"/>
      <c r="BF120" s="897"/>
      <c r="BG120" s="897"/>
      <c r="BH120" s="897"/>
      <c r="BI120" s="897"/>
      <c r="BJ120" s="897"/>
      <c r="BK120" s="897"/>
      <c r="BL120" s="897"/>
      <c r="BM120" s="897"/>
      <c r="BN120" s="897"/>
      <c r="BO120" s="897"/>
      <c r="BP120" s="898"/>
      <c r="BQ120" s="930">
        <v>2058748</v>
      </c>
      <c r="BR120" s="931"/>
      <c r="BS120" s="931"/>
      <c r="BT120" s="931"/>
      <c r="BU120" s="931"/>
      <c r="BV120" s="931">
        <v>2294275</v>
      </c>
      <c r="BW120" s="931"/>
      <c r="BX120" s="931"/>
      <c r="BY120" s="931"/>
      <c r="BZ120" s="931"/>
      <c r="CA120" s="931">
        <v>2432695</v>
      </c>
      <c r="CB120" s="931"/>
      <c r="CC120" s="931"/>
      <c r="CD120" s="931"/>
      <c r="CE120" s="931"/>
      <c r="CF120" s="944">
        <v>109</v>
      </c>
      <c r="CG120" s="945"/>
      <c r="CH120" s="945"/>
      <c r="CI120" s="945"/>
      <c r="CJ120" s="945"/>
      <c r="CK120" s="1006" t="s">
        <v>473</v>
      </c>
      <c r="CL120" s="1007"/>
      <c r="CM120" s="1007"/>
      <c r="CN120" s="1007"/>
      <c r="CO120" s="1008"/>
      <c r="CP120" s="1014" t="s">
        <v>413</v>
      </c>
      <c r="CQ120" s="1015"/>
      <c r="CR120" s="1015"/>
      <c r="CS120" s="1015"/>
      <c r="CT120" s="1015"/>
      <c r="CU120" s="1015"/>
      <c r="CV120" s="1015"/>
      <c r="CW120" s="1015"/>
      <c r="CX120" s="1015"/>
      <c r="CY120" s="1015"/>
      <c r="CZ120" s="1015"/>
      <c r="DA120" s="1015"/>
      <c r="DB120" s="1015"/>
      <c r="DC120" s="1015"/>
      <c r="DD120" s="1015"/>
      <c r="DE120" s="1015"/>
      <c r="DF120" s="1016"/>
      <c r="DG120" s="930">
        <v>645934</v>
      </c>
      <c r="DH120" s="931"/>
      <c r="DI120" s="931"/>
      <c r="DJ120" s="931"/>
      <c r="DK120" s="931"/>
      <c r="DL120" s="931">
        <v>551803</v>
      </c>
      <c r="DM120" s="931"/>
      <c r="DN120" s="931"/>
      <c r="DO120" s="931"/>
      <c r="DP120" s="931"/>
      <c r="DQ120" s="931">
        <v>427646</v>
      </c>
      <c r="DR120" s="931"/>
      <c r="DS120" s="931"/>
      <c r="DT120" s="931"/>
      <c r="DU120" s="931"/>
      <c r="DV120" s="932">
        <v>19.2</v>
      </c>
      <c r="DW120" s="932"/>
      <c r="DX120" s="932"/>
      <c r="DY120" s="932"/>
      <c r="DZ120" s="933"/>
    </row>
    <row r="121" spans="1:130" s="230" customFormat="1" ht="26.25" customHeight="1">
      <c r="A121" s="1063"/>
      <c r="B121" s="949"/>
      <c r="C121" s="974" t="s">
        <v>474</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130</v>
      </c>
      <c r="AB121" s="959"/>
      <c r="AC121" s="959"/>
      <c r="AD121" s="959"/>
      <c r="AE121" s="960"/>
      <c r="AF121" s="961" t="s">
        <v>443</v>
      </c>
      <c r="AG121" s="959"/>
      <c r="AH121" s="959"/>
      <c r="AI121" s="959"/>
      <c r="AJ121" s="960"/>
      <c r="AK121" s="961" t="s">
        <v>440</v>
      </c>
      <c r="AL121" s="959"/>
      <c r="AM121" s="959"/>
      <c r="AN121" s="959"/>
      <c r="AO121" s="960"/>
      <c r="AP121" s="962" t="s">
        <v>443</v>
      </c>
      <c r="AQ121" s="963"/>
      <c r="AR121" s="963"/>
      <c r="AS121" s="963"/>
      <c r="AT121" s="964"/>
      <c r="AU121" s="994"/>
      <c r="AV121" s="995"/>
      <c r="AW121" s="995"/>
      <c r="AX121" s="995"/>
      <c r="AY121" s="996"/>
      <c r="AZ121" s="922" t="s">
        <v>475</v>
      </c>
      <c r="BA121" s="923"/>
      <c r="BB121" s="923"/>
      <c r="BC121" s="923"/>
      <c r="BD121" s="923"/>
      <c r="BE121" s="923"/>
      <c r="BF121" s="923"/>
      <c r="BG121" s="923"/>
      <c r="BH121" s="923"/>
      <c r="BI121" s="923"/>
      <c r="BJ121" s="923"/>
      <c r="BK121" s="923"/>
      <c r="BL121" s="923"/>
      <c r="BM121" s="923"/>
      <c r="BN121" s="923"/>
      <c r="BO121" s="923"/>
      <c r="BP121" s="924"/>
      <c r="BQ121" s="925" t="s">
        <v>130</v>
      </c>
      <c r="BR121" s="926"/>
      <c r="BS121" s="926"/>
      <c r="BT121" s="926"/>
      <c r="BU121" s="926"/>
      <c r="BV121" s="926" t="s">
        <v>443</v>
      </c>
      <c r="BW121" s="926"/>
      <c r="BX121" s="926"/>
      <c r="BY121" s="926"/>
      <c r="BZ121" s="926"/>
      <c r="CA121" s="926" t="s">
        <v>130</v>
      </c>
      <c r="CB121" s="926"/>
      <c r="CC121" s="926"/>
      <c r="CD121" s="926"/>
      <c r="CE121" s="926"/>
      <c r="CF121" s="920" t="s">
        <v>463</v>
      </c>
      <c r="CG121" s="921"/>
      <c r="CH121" s="921"/>
      <c r="CI121" s="921"/>
      <c r="CJ121" s="921"/>
      <c r="CK121" s="1009"/>
      <c r="CL121" s="1010"/>
      <c r="CM121" s="1010"/>
      <c r="CN121" s="1010"/>
      <c r="CO121" s="1011"/>
      <c r="CP121" s="1019" t="s">
        <v>412</v>
      </c>
      <c r="CQ121" s="1020"/>
      <c r="CR121" s="1020"/>
      <c r="CS121" s="1020"/>
      <c r="CT121" s="1020"/>
      <c r="CU121" s="1020"/>
      <c r="CV121" s="1020"/>
      <c r="CW121" s="1020"/>
      <c r="CX121" s="1020"/>
      <c r="CY121" s="1020"/>
      <c r="CZ121" s="1020"/>
      <c r="DA121" s="1020"/>
      <c r="DB121" s="1020"/>
      <c r="DC121" s="1020"/>
      <c r="DD121" s="1020"/>
      <c r="DE121" s="1020"/>
      <c r="DF121" s="1021"/>
      <c r="DG121" s="925">
        <v>574</v>
      </c>
      <c r="DH121" s="926"/>
      <c r="DI121" s="926"/>
      <c r="DJ121" s="926"/>
      <c r="DK121" s="926"/>
      <c r="DL121" s="926">
        <v>61</v>
      </c>
      <c r="DM121" s="926"/>
      <c r="DN121" s="926"/>
      <c r="DO121" s="926"/>
      <c r="DP121" s="926"/>
      <c r="DQ121" s="926">
        <v>25</v>
      </c>
      <c r="DR121" s="926"/>
      <c r="DS121" s="926"/>
      <c r="DT121" s="926"/>
      <c r="DU121" s="926"/>
      <c r="DV121" s="927">
        <v>0</v>
      </c>
      <c r="DW121" s="927"/>
      <c r="DX121" s="927"/>
      <c r="DY121" s="927"/>
      <c r="DZ121" s="928"/>
    </row>
    <row r="122" spans="1:130" s="230" customFormat="1" ht="26.25" customHeight="1">
      <c r="A122" s="1063"/>
      <c r="B122" s="949"/>
      <c r="C122" s="922" t="s">
        <v>455</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130</v>
      </c>
      <c r="AB122" s="959"/>
      <c r="AC122" s="959"/>
      <c r="AD122" s="959"/>
      <c r="AE122" s="960"/>
      <c r="AF122" s="961" t="s">
        <v>130</v>
      </c>
      <c r="AG122" s="959"/>
      <c r="AH122" s="959"/>
      <c r="AI122" s="959"/>
      <c r="AJ122" s="960"/>
      <c r="AK122" s="961" t="s">
        <v>130</v>
      </c>
      <c r="AL122" s="959"/>
      <c r="AM122" s="959"/>
      <c r="AN122" s="959"/>
      <c r="AO122" s="960"/>
      <c r="AP122" s="962" t="s">
        <v>130</v>
      </c>
      <c r="AQ122" s="963"/>
      <c r="AR122" s="963"/>
      <c r="AS122" s="963"/>
      <c r="AT122" s="964"/>
      <c r="AU122" s="994"/>
      <c r="AV122" s="995"/>
      <c r="AW122" s="995"/>
      <c r="AX122" s="995"/>
      <c r="AY122" s="996"/>
      <c r="AZ122" s="973" t="s">
        <v>476</v>
      </c>
      <c r="BA122" s="965"/>
      <c r="BB122" s="965"/>
      <c r="BC122" s="965"/>
      <c r="BD122" s="965"/>
      <c r="BE122" s="965"/>
      <c r="BF122" s="965"/>
      <c r="BG122" s="965"/>
      <c r="BH122" s="965"/>
      <c r="BI122" s="965"/>
      <c r="BJ122" s="965"/>
      <c r="BK122" s="965"/>
      <c r="BL122" s="965"/>
      <c r="BM122" s="965"/>
      <c r="BN122" s="965"/>
      <c r="BO122" s="965"/>
      <c r="BP122" s="966"/>
      <c r="BQ122" s="999">
        <v>2668478</v>
      </c>
      <c r="BR122" s="1000"/>
      <c r="BS122" s="1000"/>
      <c r="BT122" s="1000"/>
      <c r="BU122" s="1000"/>
      <c r="BV122" s="1000">
        <v>2611354</v>
      </c>
      <c r="BW122" s="1000"/>
      <c r="BX122" s="1000"/>
      <c r="BY122" s="1000"/>
      <c r="BZ122" s="1000"/>
      <c r="CA122" s="1000">
        <v>2468279</v>
      </c>
      <c r="CB122" s="1000"/>
      <c r="CC122" s="1000"/>
      <c r="CD122" s="1000"/>
      <c r="CE122" s="1000"/>
      <c r="CF122" s="1017">
        <v>110.6</v>
      </c>
      <c r="CG122" s="1018"/>
      <c r="CH122" s="1018"/>
      <c r="CI122" s="1018"/>
      <c r="CJ122" s="1018"/>
      <c r="CK122" s="1009"/>
      <c r="CL122" s="1010"/>
      <c r="CM122" s="1010"/>
      <c r="CN122" s="1010"/>
      <c r="CO122" s="1011"/>
      <c r="CP122" s="1019" t="s">
        <v>411</v>
      </c>
      <c r="CQ122" s="1020"/>
      <c r="CR122" s="1020"/>
      <c r="CS122" s="1020"/>
      <c r="CT122" s="1020"/>
      <c r="CU122" s="1020"/>
      <c r="CV122" s="1020"/>
      <c r="CW122" s="1020"/>
      <c r="CX122" s="1020"/>
      <c r="CY122" s="1020"/>
      <c r="CZ122" s="1020"/>
      <c r="DA122" s="1020"/>
      <c r="DB122" s="1020"/>
      <c r="DC122" s="1020"/>
      <c r="DD122" s="1020"/>
      <c r="DE122" s="1020"/>
      <c r="DF122" s="1021"/>
      <c r="DG122" s="925" t="s">
        <v>130</v>
      </c>
      <c r="DH122" s="926"/>
      <c r="DI122" s="926"/>
      <c r="DJ122" s="926"/>
      <c r="DK122" s="926"/>
      <c r="DL122" s="926" t="s">
        <v>130</v>
      </c>
      <c r="DM122" s="926"/>
      <c r="DN122" s="926"/>
      <c r="DO122" s="926"/>
      <c r="DP122" s="926"/>
      <c r="DQ122" s="926" t="s">
        <v>130</v>
      </c>
      <c r="DR122" s="926"/>
      <c r="DS122" s="926"/>
      <c r="DT122" s="926"/>
      <c r="DU122" s="926"/>
      <c r="DV122" s="927" t="s">
        <v>130</v>
      </c>
      <c r="DW122" s="927"/>
      <c r="DX122" s="927"/>
      <c r="DY122" s="927"/>
      <c r="DZ122" s="928"/>
    </row>
    <row r="123" spans="1:130" s="230" customFormat="1" ht="26.25" customHeight="1">
      <c r="A123" s="1063"/>
      <c r="B123" s="949"/>
      <c r="C123" s="922" t="s">
        <v>462</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130</v>
      </c>
      <c r="AB123" s="959"/>
      <c r="AC123" s="959"/>
      <c r="AD123" s="959"/>
      <c r="AE123" s="960"/>
      <c r="AF123" s="961" t="s">
        <v>130</v>
      </c>
      <c r="AG123" s="959"/>
      <c r="AH123" s="959"/>
      <c r="AI123" s="959"/>
      <c r="AJ123" s="960"/>
      <c r="AK123" s="961" t="s">
        <v>130</v>
      </c>
      <c r="AL123" s="959"/>
      <c r="AM123" s="959"/>
      <c r="AN123" s="959"/>
      <c r="AO123" s="960"/>
      <c r="AP123" s="962" t="s">
        <v>130</v>
      </c>
      <c r="AQ123" s="963"/>
      <c r="AR123" s="963"/>
      <c r="AS123" s="963"/>
      <c r="AT123" s="964"/>
      <c r="AU123" s="997"/>
      <c r="AV123" s="998"/>
      <c r="AW123" s="998"/>
      <c r="AX123" s="998"/>
      <c r="AY123" s="998"/>
      <c r="AZ123" s="251" t="s">
        <v>194</v>
      </c>
      <c r="BA123" s="251"/>
      <c r="BB123" s="251"/>
      <c r="BC123" s="251"/>
      <c r="BD123" s="251"/>
      <c r="BE123" s="251"/>
      <c r="BF123" s="251"/>
      <c r="BG123" s="251"/>
      <c r="BH123" s="251"/>
      <c r="BI123" s="251"/>
      <c r="BJ123" s="251"/>
      <c r="BK123" s="251"/>
      <c r="BL123" s="251"/>
      <c r="BM123" s="251"/>
      <c r="BN123" s="251"/>
      <c r="BO123" s="977" t="s">
        <v>477</v>
      </c>
      <c r="BP123" s="1005"/>
      <c r="BQ123" s="1035">
        <v>4727226</v>
      </c>
      <c r="BR123" s="1036"/>
      <c r="BS123" s="1036"/>
      <c r="BT123" s="1036"/>
      <c r="BU123" s="1036"/>
      <c r="BV123" s="1036">
        <v>4905629</v>
      </c>
      <c r="BW123" s="1036"/>
      <c r="BX123" s="1036"/>
      <c r="BY123" s="1036"/>
      <c r="BZ123" s="1036"/>
      <c r="CA123" s="1036">
        <v>4900974</v>
      </c>
      <c r="CB123" s="1036"/>
      <c r="CC123" s="1036"/>
      <c r="CD123" s="1036"/>
      <c r="CE123" s="1036"/>
      <c r="CF123" s="1001"/>
      <c r="CG123" s="1002"/>
      <c r="CH123" s="1002"/>
      <c r="CI123" s="1002"/>
      <c r="CJ123" s="1003"/>
      <c r="CK123" s="1009"/>
      <c r="CL123" s="1010"/>
      <c r="CM123" s="1010"/>
      <c r="CN123" s="1010"/>
      <c r="CO123" s="1011"/>
      <c r="CP123" s="1019" t="s">
        <v>478</v>
      </c>
      <c r="CQ123" s="1020"/>
      <c r="CR123" s="1020"/>
      <c r="CS123" s="1020"/>
      <c r="CT123" s="1020"/>
      <c r="CU123" s="1020"/>
      <c r="CV123" s="1020"/>
      <c r="CW123" s="1020"/>
      <c r="CX123" s="1020"/>
      <c r="CY123" s="1020"/>
      <c r="CZ123" s="1020"/>
      <c r="DA123" s="1020"/>
      <c r="DB123" s="1020"/>
      <c r="DC123" s="1020"/>
      <c r="DD123" s="1020"/>
      <c r="DE123" s="1020"/>
      <c r="DF123" s="1021"/>
      <c r="DG123" s="958" t="s">
        <v>130</v>
      </c>
      <c r="DH123" s="959"/>
      <c r="DI123" s="959"/>
      <c r="DJ123" s="959"/>
      <c r="DK123" s="960"/>
      <c r="DL123" s="961" t="s">
        <v>130</v>
      </c>
      <c r="DM123" s="959"/>
      <c r="DN123" s="959"/>
      <c r="DO123" s="959"/>
      <c r="DP123" s="960"/>
      <c r="DQ123" s="961" t="s">
        <v>130</v>
      </c>
      <c r="DR123" s="959"/>
      <c r="DS123" s="959"/>
      <c r="DT123" s="959"/>
      <c r="DU123" s="960"/>
      <c r="DV123" s="962" t="s">
        <v>130</v>
      </c>
      <c r="DW123" s="963"/>
      <c r="DX123" s="963"/>
      <c r="DY123" s="963"/>
      <c r="DZ123" s="964"/>
    </row>
    <row r="124" spans="1:130" s="230" customFormat="1" ht="26.25" customHeight="1" thickBot="1">
      <c r="A124" s="1063"/>
      <c r="B124" s="949"/>
      <c r="C124" s="922" t="s">
        <v>466</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130</v>
      </c>
      <c r="AB124" s="959"/>
      <c r="AC124" s="959"/>
      <c r="AD124" s="959"/>
      <c r="AE124" s="960"/>
      <c r="AF124" s="961" t="s">
        <v>130</v>
      </c>
      <c r="AG124" s="959"/>
      <c r="AH124" s="959"/>
      <c r="AI124" s="959"/>
      <c r="AJ124" s="960"/>
      <c r="AK124" s="961" t="s">
        <v>130</v>
      </c>
      <c r="AL124" s="959"/>
      <c r="AM124" s="959"/>
      <c r="AN124" s="959"/>
      <c r="AO124" s="960"/>
      <c r="AP124" s="962" t="s">
        <v>130</v>
      </c>
      <c r="AQ124" s="963"/>
      <c r="AR124" s="963"/>
      <c r="AS124" s="963"/>
      <c r="AT124" s="964"/>
      <c r="AU124" s="1031" t="s">
        <v>479</v>
      </c>
      <c r="AV124" s="1032"/>
      <c r="AW124" s="1032"/>
      <c r="AX124" s="1032"/>
      <c r="AY124" s="1032"/>
      <c r="AZ124" s="1032"/>
      <c r="BA124" s="1032"/>
      <c r="BB124" s="1032"/>
      <c r="BC124" s="1032"/>
      <c r="BD124" s="1032"/>
      <c r="BE124" s="1032"/>
      <c r="BF124" s="1032"/>
      <c r="BG124" s="1032"/>
      <c r="BH124" s="1032"/>
      <c r="BI124" s="1032"/>
      <c r="BJ124" s="1032"/>
      <c r="BK124" s="1032"/>
      <c r="BL124" s="1032"/>
      <c r="BM124" s="1032"/>
      <c r="BN124" s="1032"/>
      <c r="BO124" s="1032"/>
      <c r="BP124" s="1033"/>
      <c r="BQ124" s="1034" t="s">
        <v>130</v>
      </c>
      <c r="BR124" s="1027"/>
      <c r="BS124" s="1027"/>
      <c r="BT124" s="1027"/>
      <c r="BU124" s="1027"/>
      <c r="BV124" s="1027" t="s">
        <v>130</v>
      </c>
      <c r="BW124" s="1027"/>
      <c r="BX124" s="1027"/>
      <c r="BY124" s="1027"/>
      <c r="BZ124" s="1027"/>
      <c r="CA124" s="1027" t="s">
        <v>130</v>
      </c>
      <c r="CB124" s="1027"/>
      <c r="CC124" s="1027"/>
      <c r="CD124" s="1027"/>
      <c r="CE124" s="1027"/>
      <c r="CF124" s="1028"/>
      <c r="CG124" s="1029"/>
      <c r="CH124" s="1029"/>
      <c r="CI124" s="1029"/>
      <c r="CJ124" s="1030"/>
      <c r="CK124" s="1012"/>
      <c r="CL124" s="1012"/>
      <c r="CM124" s="1012"/>
      <c r="CN124" s="1012"/>
      <c r="CO124" s="1013"/>
      <c r="CP124" s="1019" t="s">
        <v>480</v>
      </c>
      <c r="CQ124" s="1020"/>
      <c r="CR124" s="1020"/>
      <c r="CS124" s="1020"/>
      <c r="CT124" s="1020"/>
      <c r="CU124" s="1020"/>
      <c r="CV124" s="1020"/>
      <c r="CW124" s="1020"/>
      <c r="CX124" s="1020"/>
      <c r="CY124" s="1020"/>
      <c r="CZ124" s="1020"/>
      <c r="DA124" s="1020"/>
      <c r="DB124" s="1020"/>
      <c r="DC124" s="1020"/>
      <c r="DD124" s="1020"/>
      <c r="DE124" s="1020"/>
      <c r="DF124" s="1021"/>
      <c r="DG124" s="1004" t="s">
        <v>130</v>
      </c>
      <c r="DH124" s="986"/>
      <c r="DI124" s="986"/>
      <c r="DJ124" s="986"/>
      <c r="DK124" s="987"/>
      <c r="DL124" s="985" t="s">
        <v>442</v>
      </c>
      <c r="DM124" s="986"/>
      <c r="DN124" s="986"/>
      <c r="DO124" s="986"/>
      <c r="DP124" s="987"/>
      <c r="DQ124" s="985" t="s">
        <v>130</v>
      </c>
      <c r="DR124" s="986"/>
      <c r="DS124" s="986"/>
      <c r="DT124" s="986"/>
      <c r="DU124" s="987"/>
      <c r="DV124" s="988" t="s">
        <v>130</v>
      </c>
      <c r="DW124" s="989"/>
      <c r="DX124" s="989"/>
      <c r="DY124" s="989"/>
      <c r="DZ124" s="990"/>
    </row>
    <row r="125" spans="1:130" s="230" customFormat="1" ht="26.25" customHeight="1">
      <c r="A125" s="1063"/>
      <c r="B125" s="949"/>
      <c r="C125" s="922" t="s">
        <v>468</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v>1152</v>
      </c>
      <c r="AB125" s="959"/>
      <c r="AC125" s="959"/>
      <c r="AD125" s="959"/>
      <c r="AE125" s="960"/>
      <c r="AF125" s="961">
        <v>1152</v>
      </c>
      <c r="AG125" s="959"/>
      <c r="AH125" s="959"/>
      <c r="AI125" s="959"/>
      <c r="AJ125" s="960"/>
      <c r="AK125" s="961" t="s">
        <v>130</v>
      </c>
      <c r="AL125" s="959"/>
      <c r="AM125" s="959"/>
      <c r="AN125" s="959"/>
      <c r="AO125" s="960"/>
      <c r="AP125" s="962" t="s">
        <v>130</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481</v>
      </c>
      <c r="CL125" s="1007"/>
      <c r="CM125" s="1007"/>
      <c r="CN125" s="1007"/>
      <c r="CO125" s="1008"/>
      <c r="CP125" s="929" t="s">
        <v>482</v>
      </c>
      <c r="CQ125" s="897"/>
      <c r="CR125" s="897"/>
      <c r="CS125" s="897"/>
      <c r="CT125" s="897"/>
      <c r="CU125" s="897"/>
      <c r="CV125" s="897"/>
      <c r="CW125" s="897"/>
      <c r="CX125" s="897"/>
      <c r="CY125" s="897"/>
      <c r="CZ125" s="897"/>
      <c r="DA125" s="897"/>
      <c r="DB125" s="897"/>
      <c r="DC125" s="897"/>
      <c r="DD125" s="897"/>
      <c r="DE125" s="897"/>
      <c r="DF125" s="898"/>
      <c r="DG125" s="930" t="s">
        <v>130</v>
      </c>
      <c r="DH125" s="931"/>
      <c r="DI125" s="931"/>
      <c r="DJ125" s="931"/>
      <c r="DK125" s="931"/>
      <c r="DL125" s="931" t="s">
        <v>130</v>
      </c>
      <c r="DM125" s="931"/>
      <c r="DN125" s="931"/>
      <c r="DO125" s="931"/>
      <c r="DP125" s="931"/>
      <c r="DQ125" s="931" t="s">
        <v>130</v>
      </c>
      <c r="DR125" s="931"/>
      <c r="DS125" s="931"/>
      <c r="DT125" s="931"/>
      <c r="DU125" s="931"/>
      <c r="DV125" s="932" t="s">
        <v>130</v>
      </c>
      <c r="DW125" s="932"/>
      <c r="DX125" s="932"/>
      <c r="DY125" s="932"/>
      <c r="DZ125" s="933"/>
    </row>
    <row r="126" spans="1:130" s="230" customFormat="1" ht="26.25" customHeight="1" thickBot="1">
      <c r="A126" s="1063"/>
      <c r="B126" s="949"/>
      <c r="C126" s="922" t="s">
        <v>470</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130</v>
      </c>
      <c r="AB126" s="959"/>
      <c r="AC126" s="959"/>
      <c r="AD126" s="959"/>
      <c r="AE126" s="960"/>
      <c r="AF126" s="961" t="s">
        <v>440</v>
      </c>
      <c r="AG126" s="959"/>
      <c r="AH126" s="959"/>
      <c r="AI126" s="959"/>
      <c r="AJ126" s="960"/>
      <c r="AK126" s="961" t="s">
        <v>130</v>
      </c>
      <c r="AL126" s="959"/>
      <c r="AM126" s="959"/>
      <c r="AN126" s="959"/>
      <c r="AO126" s="960"/>
      <c r="AP126" s="962" t="s">
        <v>130</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483</v>
      </c>
      <c r="CQ126" s="923"/>
      <c r="CR126" s="923"/>
      <c r="CS126" s="923"/>
      <c r="CT126" s="923"/>
      <c r="CU126" s="923"/>
      <c r="CV126" s="923"/>
      <c r="CW126" s="923"/>
      <c r="CX126" s="923"/>
      <c r="CY126" s="923"/>
      <c r="CZ126" s="923"/>
      <c r="DA126" s="923"/>
      <c r="DB126" s="923"/>
      <c r="DC126" s="923"/>
      <c r="DD126" s="923"/>
      <c r="DE126" s="923"/>
      <c r="DF126" s="924"/>
      <c r="DG126" s="925" t="s">
        <v>130</v>
      </c>
      <c r="DH126" s="926"/>
      <c r="DI126" s="926"/>
      <c r="DJ126" s="926"/>
      <c r="DK126" s="926"/>
      <c r="DL126" s="926" t="s">
        <v>440</v>
      </c>
      <c r="DM126" s="926"/>
      <c r="DN126" s="926"/>
      <c r="DO126" s="926"/>
      <c r="DP126" s="926"/>
      <c r="DQ126" s="926" t="s">
        <v>130</v>
      </c>
      <c r="DR126" s="926"/>
      <c r="DS126" s="926"/>
      <c r="DT126" s="926"/>
      <c r="DU126" s="926"/>
      <c r="DV126" s="927" t="s">
        <v>130</v>
      </c>
      <c r="DW126" s="927"/>
      <c r="DX126" s="927"/>
      <c r="DY126" s="927"/>
      <c r="DZ126" s="928"/>
    </row>
    <row r="127" spans="1:130" s="230" customFormat="1" ht="26.25" customHeight="1">
      <c r="A127" s="1064"/>
      <c r="B127" s="951"/>
      <c r="C127" s="973" t="s">
        <v>484</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130</v>
      </c>
      <c r="AB127" s="959"/>
      <c r="AC127" s="959"/>
      <c r="AD127" s="959"/>
      <c r="AE127" s="960"/>
      <c r="AF127" s="961" t="s">
        <v>130</v>
      </c>
      <c r="AG127" s="959"/>
      <c r="AH127" s="959"/>
      <c r="AI127" s="959"/>
      <c r="AJ127" s="960"/>
      <c r="AK127" s="961" t="s">
        <v>463</v>
      </c>
      <c r="AL127" s="959"/>
      <c r="AM127" s="959"/>
      <c r="AN127" s="959"/>
      <c r="AO127" s="960"/>
      <c r="AP127" s="962" t="s">
        <v>130</v>
      </c>
      <c r="AQ127" s="963"/>
      <c r="AR127" s="963"/>
      <c r="AS127" s="963"/>
      <c r="AT127" s="964"/>
      <c r="AU127" s="232"/>
      <c r="AV127" s="232"/>
      <c r="AW127" s="232"/>
      <c r="AX127" s="1037" t="s">
        <v>485</v>
      </c>
      <c r="AY127" s="1038"/>
      <c r="AZ127" s="1038"/>
      <c r="BA127" s="1038"/>
      <c r="BB127" s="1038"/>
      <c r="BC127" s="1038"/>
      <c r="BD127" s="1038"/>
      <c r="BE127" s="1039"/>
      <c r="BF127" s="1040" t="s">
        <v>486</v>
      </c>
      <c r="BG127" s="1038"/>
      <c r="BH127" s="1038"/>
      <c r="BI127" s="1038"/>
      <c r="BJ127" s="1038"/>
      <c r="BK127" s="1038"/>
      <c r="BL127" s="1039"/>
      <c r="BM127" s="1040" t="s">
        <v>487</v>
      </c>
      <c r="BN127" s="1038"/>
      <c r="BO127" s="1038"/>
      <c r="BP127" s="1038"/>
      <c r="BQ127" s="1038"/>
      <c r="BR127" s="1038"/>
      <c r="BS127" s="1039"/>
      <c r="BT127" s="1040" t="s">
        <v>488</v>
      </c>
      <c r="BU127" s="1038"/>
      <c r="BV127" s="1038"/>
      <c r="BW127" s="1038"/>
      <c r="BX127" s="1038"/>
      <c r="BY127" s="1038"/>
      <c r="BZ127" s="1061"/>
      <c r="CA127" s="232"/>
      <c r="CB127" s="232"/>
      <c r="CC127" s="232"/>
      <c r="CD127" s="255"/>
      <c r="CE127" s="255"/>
      <c r="CF127" s="255"/>
      <c r="CG127" s="232"/>
      <c r="CH127" s="232"/>
      <c r="CI127" s="232"/>
      <c r="CJ127" s="254"/>
      <c r="CK127" s="1023"/>
      <c r="CL127" s="1010"/>
      <c r="CM127" s="1010"/>
      <c r="CN127" s="1010"/>
      <c r="CO127" s="1011"/>
      <c r="CP127" s="922" t="s">
        <v>489</v>
      </c>
      <c r="CQ127" s="923"/>
      <c r="CR127" s="923"/>
      <c r="CS127" s="923"/>
      <c r="CT127" s="923"/>
      <c r="CU127" s="923"/>
      <c r="CV127" s="923"/>
      <c r="CW127" s="923"/>
      <c r="CX127" s="923"/>
      <c r="CY127" s="923"/>
      <c r="CZ127" s="923"/>
      <c r="DA127" s="923"/>
      <c r="DB127" s="923"/>
      <c r="DC127" s="923"/>
      <c r="DD127" s="923"/>
      <c r="DE127" s="923"/>
      <c r="DF127" s="924"/>
      <c r="DG127" s="925" t="s">
        <v>130</v>
      </c>
      <c r="DH127" s="926"/>
      <c r="DI127" s="926"/>
      <c r="DJ127" s="926"/>
      <c r="DK127" s="926"/>
      <c r="DL127" s="926" t="s">
        <v>130</v>
      </c>
      <c r="DM127" s="926"/>
      <c r="DN127" s="926"/>
      <c r="DO127" s="926"/>
      <c r="DP127" s="926"/>
      <c r="DQ127" s="926" t="s">
        <v>130</v>
      </c>
      <c r="DR127" s="926"/>
      <c r="DS127" s="926"/>
      <c r="DT127" s="926"/>
      <c r="DU127" s="926"/>
      <c r="DV127" s="927" t="s">
        <v>130</v>
      </c>
      <c r="DW127" s="927"/>
      <c r="DX127" s="927"/>
      <c r="DY127" s="927"/>
      <c r="DZ127" s="928"/>
    </row>
    <row r="128" spans="1:130" s="230" customFormat="1" ht="26.25" customHeight="1" thickBot="1">
      <c r="A128" s="1047" t="s">
        <v>490</v>
      </c>
      <c r="B128" s="1048"/>
      <c r="C128" s="1048"/>
      <c r="D128" s="1048"/>
      <c r="E128" s="1048"/>
      <c r="F128" s="1048"/>
      <c r="G128" s="1048"/>
      <c r="H128" s="1048"/>
      <c r="I128" s="1048"/>
      <c r="J128" s="1048"/>
      <c r="K128" s="1048"/>
      <c r="L128" s="1048"/>
      <c r="M128" s="1048"/>
      <c r="N128" s="1048"/>
      <c r="O128" s="1048"/>
      <c r="P128" s="1048"/>
      <c r="Q128" s="1048"/>
      <c r="R128" s="1048"/>
      <c r="S128" s="1048"/>
      <c r="T128" s="1048"/>
      <c r="U128" s="1048"/>
      <c r="V128" s="1048"/>
      <c r="W128" s="1049" t="s">
        <v>491</v>
      </c>
      <c r="X128" s="1049"/>
      <c r="Y128" s="1049"/>
      <c r="Z128" s="1050"/>
      <c r="AA128" s="1051">
        <v>688</v>
      </c>
      <c r="AB128" s="1052"/>
      <c r="AC128" s="1052"/>
      <c r="AD128" s="1052"/>
      <c r="AE128" s="1053"/>
      <c r="AF128" s="1054" t="s">
        <v>130</v>
      </c>
      <c r="AG128" s="1052"/>
      <c r="AH128" s="1052"/>
      <c r="AI128" s="1052"/>
      <c r="AJ128" s="1053"/>
      <c r="AK128" s="1054">
        <v>37</v>
      </c>
      <c r="AL128" s="1052"/>
      <c r="AM128" s="1052"/>
      <c r="AN128" s="1052"/>
      <c r="AO128" s="1053"/>
      <c r="AP128" s="1055"/>
      <c r="AQ128" s="1056"/>
      <c r="AR128" s="1056"/>
      <c r="AS128" s="1056"/>
      <c r="AT128" s="1057"/>
      <c r="AU128" s="232"/>
      <c r="AV128" s="232"/>
      <c r="AW128" s="232"/>
      <c r="AX128" s="896" t="s">
        <v>492</v>
      </c>
      <c r="AY128" s="897"/>
      <c r="AZ128" s="897"/>
      <c r="BA128" s="897"/>
      <c r="BB128" s="897"/>
      <c r="BC128" s="897"/>
      <c r="BD128" s="897"/>
      <c r="BE128" s="898"/>
      <c r="BF128" s="1058" t="s">
        <v>130</v>
      </c>
      <c r="BG128" s="1059"/>
      <c r="BH128" s="1059"/>
      <c r="BI128" s="1059"/>
      <c r="BJ128" s="1059"/>
      <c r="BK128" s="1059"/>
      <c r="BL128" s="1060"/>
      <c r="BM128" s="1058">
        <v>15</v>
      </c>
      <c r="BN128" s="1059"/>
      <c r="BO128" s="1059"/>
      <c r="BP128" s="1059"/>
      <c r="BQ128" s="1059"/>
      <c r="BR128" s="1059"/>
      <c r="BS128" s="1060"/>
      <c r="BT128" s="1058">
        <v>20</v>
      </c>
      <c r="BU128" s="1059"/>
      <c r="BV128" s="1059"/>
      <c r="BW128" s="1059"/>
      <c r="BX128" s="1059"/>
      <c r="BY128" s="1059"/>
      <c r="BZ128" s="1076"/>
      <c r="CA128" s="255"/>
      <c r="CB128" s="255"/>
      <c r="CC128" s="255"/>
      <c r="CD128" s="255"/>
      <c r="CE128" s="255"/>
      <c r="CF128" s="255"/>
      <c r="CG128" s="232"/>
      <c r="CH128" s="232"/>
      <c r="CI128" s="232"/>
      <c r="CJ128" s="254"/>
      <c r="CK128" s="1024"/>
      <c r="CL128" s="1025"/>
      <c r="CM128" s="1025"/>
      <c r="CN128" s="1025"/>
      <c r="CO128" s="1026"/>
      <c r="CP128" s="1041" t="s">
        <v>493</v>
      </c>
      <c r="CQ128" s="740"/>
      <c r="CR128" s="740"/>
      <c r="CS128" s="740"/>
      <c r="CT128" s="740"/>
      <c r="CU128" s="740"/>
      <c r="CV128" s="740"/>
      <c r="CW128" s="740"/>
      <c r="CX128" s="740"/>
      <c r="CY128" s="740"/>
      <c r="CZ128" s="740"/>
      <c r="DA128" s="740"/>
      <c r="DB128" s="740"/>
      <c r="DC128" s="740"/>
      <c r="DD128" s="740"/>
      <c r="DE128" s="740"/>
      <c r="DF128" s="1042"/>
      <c r="DG128" s="1043" t="s">
        <v>130</v>
      </c>
      <c r="DH128" s="1044"/>
      <c r="DI128" s="1044"/>
      <c r="DJ128" s="1044"/>
      <c r="DK128" s="1044"/>
      <c r="DL128" s="1044" t="s">
        <v>463</v>
      </c>
      <c r="DM128" s="1044"/>
      <c r="DN128" s="1044"/>
      <c r="DO128" s="1044"/>
      <c r="DP128" s="1044"/>
      <c r="DQ128" s="1044" t="s">
        <v>130</v>
      </c>
      <c r="DR128" s="1044"/>
      <c r="DS128" s="1044"/>
      <c r="DT128" s="1044"/>
      <c r="DU128" s="1044"/>
      <c r="DV128" s="1045" t="s">
        <v>130</v>
      </c>
      <c r="DW128" s="1045"/>
      <c r="DX128" s="1045"/>
      <c r="DY128" s="1045"/>
      <c r="DZ128" s="1046"/>
    </row>
    <row r="129" spans="1:131" s="230" customFormat="1" ht="26.25" customHeight="1">
      <c r="A129" s="934" t="s">
        <v>109</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494</v>
      </c>
      <c r="X129" s="1071"/>
      <c r="Y129" s="1071"/>
      <c r="Z129" s="1072"/>
      <c r="AA129" s="958">
        <v>2364254</v>
      </c>
      <c r="AB129" s="959"/>
      <c r="AC129" s="959"/>
      <c r="AD129" s="959"/>
      <c r="AE129" s="960"/>
      <c r="AF129" s="961">
        <v>2537351</v>
      </c>
      <c r="AG129" s="959"/>
      <c r="AH129" s="959"/>
      <c r="AI129" s="959"/>
      <c r="AJ129" s="960"/>
      <c r="AK129" s="961">
        <v>2463728</v>
      </c>
      <c r="AL129" s="959"/>
      <c r="AM129" s="959"/>
      <c r="AN129" s="959"/>
      <c r="AO129" s="960"/>
      <c r="AP129" s="1073"/>
      <c r="AQ129" s="1074"/>
      <c r="AR129" s="1074"/>
      <c r="AS129" s="1074"/>
      <c r="AT129" s="1075"/>
      <c r="AU129" s="233"/>
      <c r="AV129" s="233"/>
      <c r="AW129" s="233"/>
      <c r="AX129" s="1065" t="s">
        <v>495</v>
      </c>
      <c r="AY129" s="923"/>
      <c r="AZ129" s="923"/>
      <c r="BA129" s="923"/>
      <c r="BB129" s="923"/>
      <c r="BC129" s="923"/>
      <c r="BD129" s="923"/>
      <c r="BE129" s="924"/>
      <c r="BF129" s="1066" t="s">
        <v>130</v>
      </c>
      <c r="BG129" s="1067"/>
      <c r="BH129" s="1067"/>
      <c r="BI129" s="1067"/>
      <c r="BJ129" s="1067"/>
      <c r="BK129" s="1067"/>
      <c r="BL129" s="1068"/>
      <c r="BM129" s="1066">
        <v>20</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c r="A130" s="934" t="s">
        <v>496</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497</v>
      </c>
      <c r="X130" s="1071"/>
      <c r="Y130" s="1071"/>
      <c r="Z130" s="1072"/>
      <c r="AA130" s="958">
        <v>238976</v>
      </c>
      <c r="AB130" s="959"/>
      <c r="AC130" s="959"/>
      <c r="AD130" s="959"/>
      <c r="AE130" s="960"/>
      <c r="AF130" s="961">
        <v>245856</v>
      </c>
      <c r="AG130" s="959"/>
      <c r="AH130" s="959"/>
      <c r="AI130" s="959"/>
      <c r="AJ130" s="960"/>
      <c r="AK130" s="961">
        <v>232259</v>
      </c>
      <c r="AL130" s="959"/>
      <c r="AM130" s="959"/>
      <c r="AN130" s="959"/>
      <c r="AO130" s="960"/>
      <c r="AP130" s="1073"/>
      <c r="AQ130" s="1074"/>
      <c r="AR130" s="1074"/>
      <c r="AS130" s="1074"/>
      <c r="AT130" s="1075"/>
      <c r="AU130" s="233"/>
      <c r="AV130" s="233"/>
      <c r="AW130" s="233"/>
      <c r="AX130" s="1065" t="s">
        <v>498</v>
      </c>
      <c r="AY130" s="923"/>
      <c r="AZ130" s="923"/>
      <c r="BA130" s="923"/>
      <c r="BB130" s="923"/>
      <c r="BC130" s="923"/>
      <c r="BD130" s="923"/>
      <c r="BE130" s="924"/>
      <c r="BF130" s="1101">
        <v>4.0999999999999996</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499</v>
      </c>
      <c r="X131" s="1108"/>
      <c r="Y131" s="1108"/>
      <c r="Z131" s="1109"/>
      <c r="AA131" s="1004">
        <v>2125278</v>
      </c>
      <c r="AB131" s="986"/>
      <c r="AC131" s="986"/>
      <c r="AD131" s="986"/>
      <c r="AE131" s="987"/>
      <c r="AF131" s="985">
        <v>2291495</v>
      </c>
      <c r="AG131" s="986"/>
      <c r="AH131" s="986"/>
      <c r="AI131" s="986"/>
      <c r="AJ131" s="987"/>
      <c r="AK131" s="985">
        <v>2231469</v>
      </c>
      <c r="AL131" s="986"/>
      <c r="AM131" s="986"/>
      <c r="AN131" s="986"/>
      <c r="AO131" s="987"/>
      <c r="AP131" s="1110"/>
      <c r="AQ131" s="1111"/>
      <c r="AR131" s="1111"/>
      <c r="AS131" s="1111"/>
      <c r="AT131" s="1112"/>
      <c r="AU131" s="233"/>
      <c r="AV131" s="233"/>
      <c r="AW131" s="233"/>
      <c r="AX131" s="1083" t="s">
        <v>500</v>
      </c>
      <c r="AY131" s="740"/>
      <c r="AZ131" s="740"/>
      <c r="BA131" s="740"/>
      <c r="BB131" s="740"/>
      <c r="BC131" s="740"/>
      <c r="BD131" s="740"/>
      <c r="BE131" s="1042"/>
      <c r="BF131" s="1084" t="s">
        <v>130</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c r="A132" s="1090" t="s">
        <v>501</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502</v>
      </c>
      <c r="W132" s="1094"/>
      <c r="X132" s="1094"/>
      <c r="Y132" s="1094"/>
      <c r="Z132" s="1095"/>
      <c r="AA132" s="1096">
        <v>3.9553884240000001</v>
      </c>
      <c r="AB132" s="1097"/>
      <c r="AC132" s="1097"/>
      <c r="AD132" s="1097"/>
      <c r="AE132" s="1098"/>
      <c r="AF132" s="1099">
        <v>4.0404190279999996</v>
      </c>
      <c r="AG132" s="1097"/>
      <c r="AH132" s="1097"/>
      <c r="AI132" s="1097"/>
      <c r="AJ132" s="1098"/>
      <c r="AK132" s="1099">
        <v>4.5866646590000002</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503</v>
      </c>
      <c r="W133" s="1077"/>
      <c r="X133" s="1077"/>
      <c r="Y133" s="1077"/>
      <c r="Z133" s="1078"/>
      <c r="AA133" s="1079">
        <v>2.7</v>
      </c>
      <c r="AB133" s="1080"/>
      <c r="AC133" s="1080"/>
      <c r="AD133" s="1080"/>
      <c r="AE133" s="1081"/>
      <c r="AF133" s="1079">
        <v>3.7</v>
      </c>
      <c r="AG133" s="1080"/>
      <c r="AH133" s="1080"/>
      <c r="AI133" s="1080"/>
      <c r="AJ133" s="1081"/>
      <c r="AK133" s="1079">
        <v>4.0999999999999996</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HuEAGtgWXCvHbtH7fSXwJVbSFe1qFs1Z8jQ6aN/Cj1L/jBwQApsnLf1VY6yiBvrRD7N0AA6rVeI6AmFHK+TkbQ==" saltValue="Q6VOWfHWs+ipgspJucJS1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60" customWidth="1"/>
    <col min="121" max="121" width="0" style="259" hidden="1" customWidth="1"/>
    <col min="122" max="16384" width="9" style="259" hidden="1"/>
  </cols>
  <sheetData>
    <row r="1" spans="1:120">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row r="3" spans="1:120"/>
    <row r="4" spans="1:120"/>
    <row r="5" spans="1:120"/>
    <row r="6" spans="1:120"/>
    <row r="7" spans="1:120"/>
    <row r="8" spans="1:120"/>
    <row r="9" spans="1:120"/>
    <row r="10" spans="1:120"/>
    <row r="11" spans="1:120"/>
    <row r="12" spans="1:120"/>
    <row r="13" spans="1:120"/>
    <row r="14" spans="1:120"/>
    <row r="15" spans="1:120"/>
    <row r="16" spans="1:120">
      <c r="DP16" s="259"/>
    </row>
    <row r="17" spans="119:120">
      <c r="DP17" s="259"/>
    </row>
    <row r="18" spans="119:120"/>
    <row r="19" spans="119:120"/>
    <row r="20" spans="119:120">
      <c r="DO20" s="259"/>
      <c r="DP20" s="259"/>
    </row>
    <row r="21" spans="119:120">
      <c r="DP21" s="259"/>
    </row>
    <row r="22" spans="119:120"/>
    <row r="23" spans="119:120">
      <c r="DO23" s="259"/>
      <c r="DP23" s="259"/>
    </row>
    <row r="24" spans="119:120">
      <c r="DP24" s="259"/>
    </row>
    <row r="25" spans="119:120">
      <c r="DP25" s="259"/>
    </row>
    <row r="26" spans="119:120">
      <c r="DO26" s="259"/>
      <c r="DP26" s="259"/>
    </row>
    <row r="27" spans="119:120"/>
    <row r="28" spans="119:120">
      <c r="DO28" s="259"/>
      <c r="DP28" s="259"/>
    </row>
    <row r="29" spans="119:120">
      <c r="DP29" s="259"/>
    </row>
    <row r="30" spans="119:120"/>
    <row r="31" spans="119:120">
      <c r="DO31" s="259"/>
      <c r="DP31" s="259"/>
    </row>
    <row r="32" spans="119:120"/>
    <row r="33" spans="98:120">
      <c r="DO33" s="259"/>
      <c r="DP33" s="259"/>
    </row>
    <row r="34" spans="98:120">
      <c r="DM34" s="259"/>
    </row>
    <row r="35" spans="98:120">
      <c r="CT35" s="259"/>
      <c r="CU35" s="259"/>
      <c r="CV35" s="259"/>
      <c r="CY35" s="259"/>
      <c r="CZ35" s="259"/>
      <c r="DA35" s="259"/>
      <c r="DD35" s="259"/>
      <c r="DE35" s="259"/>
      <c r="DF35" s="259"/>
      <c r="DI35" s="259"/>
      <c r="DJ35" s="259"/>
      <c r="DK35" s="259"/>
      <c r="DM35" s="259"/>
      <c r="DN35" s="259"/>
      <c r="DO35" s="259"/>
      <c r="DP35" s="259"/>
    </row>
    <row r="36" spans="98:120"/>
    <row r="37" spans="98:120">
      <c r="CW37" s="259"/>
      <c r="DB37" s="259"/>
      <c r="DG37" s="259"/>
      <c r="DL37" s="259"/>
      <c r="DP37" s="259"/>
    </row>
    <row r="38" spans="98:120">
      <c r="CT38" s="259"/>
      <c r="CU38" s="259"/>
      <c r="CV38" s="259"/>
      <c r="CW38" s="259"/>
      <c r="CY38" s="259"/>
      <c r="CZ38" s="259"/>
      <c r="DA38" s="259"/>
      <c r="DB38" s="259"/>
      <c r="DD38" s="259"/>
      <c r="DE38" s="259"/>
      <c r="DF38" s="259"/>
      <c r="DG38" s="259"/>
      <c r="DI38" s="259"/>
      <c r="DJ38" s="259"/>
      <c r="DK38" s="259"/>
      <c r="DL38" s="259"/>
      <c r="DN38" s="259"/>
      <c r="DO38" s="259"/>
      <c r="DP38" s="259"/>
    </row>
    <row r="39" spans="98:120"/>
    <row r="40" spans="98:120"/>
    <row r="41" spans="98:120"/>
    <row r="42" spans="98:120"/>
    <row r="43" spans="98:120"/>
    <row r="44" spans="98:120"/>
    <row r="45" spans="98:120"/>
    <row r="46" spans="98:120"/>
    <row r="47" spans="98:120"/>
    <row r="48" spans="98:120"/>
    <row r="49" spans="22:120">
      <c r="DN49" s="259"/>
      <c r="DO49" s="259"/>
      <c r="DP49" s="259"/>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9"/>
      <c r="CS63" s="259"/>
      <c r="CX63" s="259"/>
      <c r="DC63" s="259"/>
      <c r="DH63" s="259"/>
    </row>
    <row r="64" spans="22:120">
      <c r="V64" s="259"/>
    </row>
    <row r="65" spans="15:120">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c r="Q66" s="259"/>
      <c r="S66" s="259"/>
      <c r="U66" s="259"/>
      <c r="DM66" s="259"/>
    </row>
    <row r="67" spans="15:120">
      <c r="O67" s="259"/>
      <c r="P67" s="259"/>
      <c r="R67" s="259"/>
      <c r="T67" s="259"/>
      <c r="Y67" s="259"/>
      <c r="CT67" s="259"/>
      <c r="CV67" s="259"/>
      <c r="CW67" s="259"/>
      <c r="CY67" s="259"/>
      <c r="DA67" s="259"/>
      <c r="DB67" s="259"/>
      <c r="DD67" s="259"/>
      <c r="DF67" s="259"/>
      <c r="DG67" s="259"/>
      <c r="DI67" s="259"/>
      <c r="DK67" s="259"/>
      <c r="DL67" s="259"/>
      <c r="DN67" s="259"/>
      <c r="DO67" s="259"/>
      <c r="DP67" s="259"/>
    </row>
    <row r="68" spans="15:120"/>
    <row r="69" spans="15:120"/>
    <row r="70" spans="15:120"/>
    <row r="71" spans="15:120"/>
    <row r="72" spans="15:120">
      <c r="DP72" s="259"/>
    </row>
    <row r="73" spans="15:120">
      <c r="DP73" s="259"/>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9"/>
      <c r="CX96" s="259"/>
      <c r="DC96" s="259"/>
      <c r="DH96" s="259"/>
    </row>
    <row r="97" spans="24:120">
      <c r="CS97" s="259"/>
      <c r="CX97" s="259"/>
      <c r="DC97" s="259"/>
      <c r="DH97" s="259"/>
      <c r="DP97" s="260" t="s">
        <v>504</v>
      </c>
    </row>
    <row r="98" spans="24:120" hidden="1">
      <c r="CS98" s="259"/>
      <c r="CX98" s="259"/>
      <c r="DC98" s="259"/>
      <c r="DH98" s="259"/>
    </row>
    <row r="99" spans="24:120" hidden="1">
      <c r="CS99" s="259"/>
      <c r="CX99" s="259"/>
      <c r="DC99" s="259"/>
      <c r="DH99" s="259"/>
    </row>
    <row r="101" spans="24:120" ht="12" hidden="1" customHeight="1">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c r="CU102" s="259"/>
      <c r="CZ102" s="259"/>
      <c r="DE102" s="259"/>
      <c r="DJ102" s="259"/>
      <c r="DM102" s="259"/>
    </row>
    <row r="103" spans="24:120" hidden="1">
      <c r="CT103" s="259"/>
      <c r="CV103" s="259"/>
      <c r="CW103" s="259"/>
      <c r="CY103" s="259"/>
      <c r="DA103" s="259"/>
      <c r="DB103" s="259"/>
      <c r="DD103" s="259"/>
      <c r="DF103" s="259"/>
      <c r="DG103" s="259"/>
      <c r="DI103" s="259"/>
      <c r="DK103" s="259"/>
      <c r="DL103" s="259"/>
      <c r="DM103" s="259"/>
      <c r="DN103" s="259"/>
      <c r="DO103" s="259"/>
      <c r="DP103" s="259"/>
    </row>
    <row r="104" spans="24:120" hidden="1">
      <c r="CV104" s="259"/>
      <c r="CW104" s="259"/>
      <c r="DA104" s="259"/>
      <c r="DB104" s="259"/>
      <c r="DF104" s="259"/>
      <c r="DG104" s="259"/>
      <c r="DK104" s="259"/>
      <c r="DL104" s="259"/>
      <c r="DN104" s="259"/>
      <c r="DO104" s="259"/>
      <c r="DP104" s="259"/>
    </row>
    <row r="105" spans="24:120" ht="12.75" hidden="1" customHeight="1"/>
  </sheetData>
  <sheetProtection algorithmName="SHA-512" hashValue="Cwv4hH3V8QOoMsvlTLBFGXL+5hGW/x2s7ZazHbRFqwwPIGf0LZZAtZ/M227Ga8H1Ld8hvV7FfNPOXFi0wGrMlQ==" saltValue="TcdpNbNnJujoDolGZgaFe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election activeCell="A5" sqref="A5"/>
    </sheetView>
  </sheetViews>
  <sheetFormatPr defaultColWidth="0" defaultRowHeight="13.5" customHeight="1" zeroHeight="1"/>
  <cols>
    <col min="1" max="116" width="2.625" style="260" customWidth="1"/>
    <col min="117" max="16384" width="9" style="259" hidden="1"/>
  </cols>
  <sheetData>
    <row r="1" spans="2:116">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row r="3" spans="2:116"/>
    <row r="4" spans="2:116">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row r="7" spans="2:116"/>
    <row r="8" spans="2:116"/>
    <row r="9" spans="2:116"/>
    <row r="10" spans="2:116"/>
    <row r="11" spans="2:116"/>
    <row r="12" spans="2:116"/>
    <row r="13" spans="2:116"/>
    <row r="14" spans="2:116"/>
    <row r="15" spans="2:116"/>
    <row r="16" spans="2:116"/>
    <row r="17" spans="9:116"/>
    <row r="18" spans="9:116">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row r="20" spans="9:116"/>
    <row r="21" spans="9:116">
      <c r="DL21" s="259"/>
    </row>
    <row r="22" spans="9:116">
      <c r="DI22" s="259"/>
      <c r="DJ22" s="259"/>
      <c r="DK22" s="259"/>
      <c r="DL22" s="259"/>
    </row>
    <row r="23" spans="9:116">
      <c r="CY23" s="259"/>
      <c r="CZ23" s="259"/>
      <c r="DA23" s="259"/>
      <c r="DB23" s="259"/>
      <c r="DC23" s="259"/>
      <c r="DD23" s="259"/>
      <c r="DE23" s="259"/>
      <c r="DF23" s="259"/>
      <c r="DG23" s="259"/>
      <c r="DH23" s="259"/>
      <c r="DI23" s="259"/>
      <c r="DJ23" s="259"/>
      <c r="DK23" s="259"/>
      <c r="DL23" s="259"/>
    </row>
    <row r="24" spans="9:116"/>
    <row r="25" spans="9:116"/>
    <row r="26" spans="9:116"/>
    <row r="27" spans="9:116"/>
    <row r="28" spans="9:116"/>
    <row r="29" spans="9:116"/>
    <row r="30" spans="9:116"/>
    <row r="31" spans="9:116"/>
    <row r="32" spans="9:116"/>
    <row r="33" spans="15:116"/>
    <row r="34" spans="15:116"/>
    <row r="35" spans="15:116">
      <c r="CZ35" s="259"/>
      <c r="DA35" s="259"/>
      <c r="DB35" s="259"/>
      <c r="DC35" s="259"/>
      <c r="DD35" s="259"/>
      <c r="DE35" s="259"/>
      <c r="DF35" s="259"/>
      <c r="DG35" s="259"/>
      <c r="DH35" s="259"/>
      <c r="DI35" s="259"/>
      <c r="DJ35" s="259"/>
      <c r="DK35" s="259"/>
      <c r="DL35" s="259"/>
    </row>
    <row r="36" spans="15:116"/>
    <row r="37" spans="15:116">
      <c r="DL37" s="259"/>
    </row>
    <row r="38" spans="15:116">
      <c r="DI38" s="259"/>
      <c r="DJ38" s="259"/>
      <c r="DK38" s="259"/>
      <c r="DL38" s="259"/>
    </row>
    <row r="39" spans="15:116"/>
    <row r="40" spans="15:116"/>
    <row r="41" spans="15:116"/>
    <row r="42" spans="15:116"/>
    <row r="43" spans="15:116">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c r="DL44" s="259"/>
    </row>
    <row r="45" spans="15:116"/>
    <row r="46" spans="15:116">
      <c r="DA46" s="259"/>
      <c r="DB46" s="259"/>
      <c r="DC46" s="259"/>
      <c r="DD46" s="259"/>
      <c r="DE46" s="259"/>
      <c r="DF46" s="259"/>
      <c r="DG46" s="259"/>
      <c r="DH46" s="259"/>
      <c r="DI46" s="259"/>
      <c r="DJ46" s="259"/>
      <c r="DK46" s="259"/>
      <c r="DL46" s="259"/>
    </row>
    <row r="47" spans="15:116"/>
    <row r="48" spans="15:116"/>
    <row r="49" spans="104:116"/>
    <row r="50" spans="104:116">
      <c r="CZ50" s="259"/>
      <c r="DA50" s="259"/>
      <c r="DB50" s="259"/>
      <c r="DC50" s="259"/>
      <c r="DD50" s="259"/>
      <c r="DE50" s="259"/>
      <c r="DF50" s="259"/>
      <c r="DG50" s="259"/>
      <c r="DH50" s="259"/>
      <c r="DI50" s="259"/>
      <c r="DJ50" s="259"/>
      <c r="DK50" s="259"/>
      <c r="DL50" s="259"/>
    </row>
    <row r="51" spans="104:116"/>
    <row r="52" spans="104:116"/>
    <row r="53" spans="104:116">
      <c r="DL53" s="259"/>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9"/>
      <c r="DD67" s="259"/>
      <c r="DE67" s="259"/>
      <c r="DF67" s="259"/>
      <c r="DG67" s="259"/>
      <c r="DH67" s="259"/>
      <c r="DI67" s="259"/>
      <c r="DJ67" s="259"/>
      <c r="DK67" s="259"/>
      <c r="DL67" s="259"/>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jTBt9LEwLgc5A15XGN+5tP/9OPEJzRf6kB3bWp4w2vaftt4urs68grd6NrdgyYXZ4Sdy/vLl1kYgeucnYcJuig==" saltValue="o92PZSQQ5ip0fggQLXk3v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c r="AS1" s="262"/>
      <c r="AT1" s="262"/>
    </row>
    <row r="2" spans="1:46">
      <c r="AS2" s="262"/>
      <c r="AT2" s="262"/>
    </row>
    <row r="3" spans="1:46">
      <c r="AS3" s="262"/>
      <c r="AT3" s="262"/>
    </row>
    <row r="4" spans="1:46">
      <c r="AS4" s="262"/>
      <c r="AT4" s="262"/>
    </row>
    <row r="5" spans="1:46" ht="17.25">
      <c r="A5" s="263" t="s">
        <v>505</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506</v>
      </c>
      <c r="AL6" s="267"/>
      <c r="AM6" s="267"/>
      <c r="AN6" s="267"/>
      <c r="AO6" s="262"/>
      <c r="AP6" s="262"/>
      <c r="AQ6" s="262"/>
      <c r="AR6" s="262"/>
    </row>
    <row r="7" spans="1:46" ht="13.5" customHeight="1">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507</v>
      </c>
      <c r="AP7" s="272"/>
      <c r="AQ7" s="273" t="s">
        <v>508</v>
      </c>
      <c r="AR7" s="274"/>
    </row>
    <row r="8" spans="1:46">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509</v>
      </c>
      <c r="AQ8" s="279" t="s">
        <v>510</v>
      </c>
      <c r="AR8" s="280" t="s">
        <v>511</v>
      </c>
    </row>
    <row r="9" spans="1:46">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512</v>
      </c>
      <c r="AL9" s="1117"/>
      <c r="AM9" s="1117"/>
      <c r="AN9" s="1118"/>
      <c r="AO9" s="281">
        <v>708299</v>
      </c>
      <c r="AP9" s="281">
        <v>87617</v>
      </c>
      <c r="AQ9" s="282">
        <v>138583</v>
      </c>
      <c r="AR9" s="283">
        <v>-36.799999999999997</v>
      </c>
    </row>
    <row r="10" spans="1:46" ht="13.5" customHeight="1">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513</v>
      </c>
      <c r="AL10" s="1117"/>
      <c r="AM10" s="1117"/>
      <c r="AN10" s="1118"/>
      <c r="AO10" s="284">
        <v>92126</v>
      </c>
      <c r="AP10" s="284">
        <v>11396</v>
      </c>
      <c r="AQ10" s="285">
        <v>15847</v>
      </c>
      <c r="AR10" s="286">
        <v>-28.1</v>
      </c>
    </row>
    <row r="11" spans="1:46" ht="13.5" customHeight="1">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514</v>
      </c>
      <c r="AL11" s="1117"/>
      <c r="AM11" s="1117"/>
      <c r="AN11" s="1118"/>
      <c r="AO11" s="284" t="s">
        <v>515</v>
      </c>
      <c r="AP11" s="284" t="s">
        <v>515</v>
      </c>
      <c r="AQ11" s="285">
        <v>2224</v>
      </c>
      <c r="AR11" s="286" t="s">
        <v>515</v>
      </c>
    </row>
    <row r="12" spans="1:46" ht="13.5" customHeight="1">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516</v>
      </c>
      <c r="AL12" s="1117"/>
      <c r="AM12" s="1117"/>
      <c r="AN12" s="1118"/>
      <c r="AO12" s="284" t="s">
        <v>515</v>
      </c>
      <c r="AP12" s="284" t="s">
        <v>515</v>
      </c>
      <c r="AQ12" s="285" t="s">
        <v>515</v>
      </c>
      <c r="AR12" s="286" t="s">
        <v>515</v>
      </c>
    </row>
    <row r="13" spans="1:46" ht="13.5" customHeight="1">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517</v>
      </c>
      <c r="AL13" s="1117"/>
      <c r="AM13" s="1117"/>
      <c r="AN13" s="1118"/>
      <c r="AO13" s="284">
        <v>46381</v>
      </c>
      <c r="AP13" s="284">
        <v>5737</v>
      </c>
      <c r="AQ13" s="285">
        <v>5571</v>
      </c>
      <c r="AR13" s="286">
        <v>3</v>
      </c>
    </row>
    <row r="14" spans="1:46" ht="13.5" customHeight="1">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518</v>
      </c>
      <c r="AL14" s="1117"/>
      <c r="AM14" s="1117"/>
      <c r="AN14" s="1118"/>
      <c r="AO14" s="284">
        <v>10214</v>
      </c>
      <c r="AP14" s="284">
        <v>1263</v>
      </c>
      <c r="AQ14" s="285">
        <v>2766</v>
      </c>
      <c r="AR14" s="286">
        <v>-54.3</v>
      </c>
    </row>
    <row r="15" spans="1:46" ht="13.5" customHeight="1">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519</v>
      </c>
      <c r="AL15" s="1120"/>
      <c r="AM15" s="1120"/>
      <c r="AN15" s="1121"/>
      <c r="AO15" s="284">
        <v>-44385</v>
      </c>
      <c r="AP15" s="284">
        <v>-5490</v>
      </c>
      <c r="AQ15" s="285">
        <v>-9361</v>
      </c>
      <c r="AR15" s="286">
        <v>-41.4</v>
      </c>
    </row>
    <row r="16" spans="1:46">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194</v>
      </c>
      <c r="AL16" s="1120"/>
      <c r="AM16" s="1120"/>
      <c r="AN16" s="1121"/>
      <c r="AO16" s="284">
        <v>812635</v>
      </c>
      <c r="AP16" s="284">
        <v>100524</v>
      </c>
      <c r="AQ16" s="285">
        <v>155632</v>
      </c>
      <c r="AR16" s="286">
        <v>-35.4</v>
      </c>
    </row>
    <row r="17" spans="1:46">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520</v>
      </c>
      <c r="AL19" s="262"/>
      <c r="AM19" s="262"/>
      <c r="AN19" s="262"/>
      <c r="AO19" s="262"/>
      <c r="AP19" s="262"/>
      <c r="AQ19" s="262"/>
      <c r="AR19" s="262"/>
    </row>
    <row r="20" spans="1:46">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521</v>
      </c>
      <c r="AP20" s="293" t="s">
        <v>522</v>
      </c>
      <c r="AQ20" s="294" t="s">
        <v>523</v>
      </c>
      <c r="AR20" s="295"/>
    </row>
    <row r="21" spans="1:46" s="301" customFormat="1">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524</v>
      </c>
      <c r="AL21" s="1123"/>
      <c r="AM21" s="1123"/>
      <c r="AN21" s="1124"/>
      <c r="AO21" s="297">
        <v>9.15</v>
      </c>
      <c r="AP21" s="298">
        <v>13.83</v>
      </c>
      <c r="AQ21" s="299">
        <v>-4.68</v>
      </c>
      <c r="AR21" s="267"/>
      <c r="AS21" s="300"/>
      <c r="AT21" s="296"/>
    </row>
    <row r="22" spans="1:46" s="301" customFormat="1">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525</v>
      </c>
      <c r="AL22" s="1123"/>
      <c r="AM22" s="1123"/>
      <c r="AN22" s="1124"/>
      <c r="AO22" s="302">
        <v>95</v>
      </c>
      <c r="AP22" s="303">
        <v>96.2</v>
      </c>
      <c r="AQ22" s="304">
        <v>-1.2</v>
      </c>
      <c r="AR22" s="288"/>
      <c r="AS22" s="300"/>
      <c r="AT22" s="296"/>
    </row>
    <row r="23" spans="1:46" s="301" customFormat="1">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c r="A26" s="1113" t="s">
        <v>526</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c r="A27" s="309"/>
      <c r="AO27" s="262"/>
      <c r="AP27" s="262"/>
      <c r="AQ27" s="262"/>
      <c r="AR27" s="262"/>
      <c r="AS27" s="262"/>
      <c r="AT27" s="262"/>
    </row>
    <row r="28" spans="1:46" ht="17.25">
      <c r="A28" s="263" t="s">
        <v>527</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528</v>
      </c>
      <c r="AL29" s="267"/>
      <c r="AM29" s="267"/>
      <c r="AN29" s="267"/>
      <c r="AO29" s="262"/>
      <c r="AP29" s="262"/>
      <c r="AQ29" s="262"/>
      <c r="AR29" s="262"/>
      <c r="AS29" s="311"/>
    </row>
    <row r="30" spans="1:46" ht="13.5" customHeight="1">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507</v>
      </c>
      <c r="AP30" s="272"/>
      <c r="AQ30" s="273" t="s">
        <v>508</v>
      </c>
      <c r="AR30" s="274"/>
    </row>
    <row r="31" spans="1:46">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509</v>
      </c>
      <c r="AQ31" s="279" t="s">
        <v>510</v>
      </c>
      <c r="AR31" s="280" t="s">
        <v>511</v>
      </c>
    </row>
    <row r="32" spans="1:46" ht="27" customHeight="1">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529</v>
      </c>
      <c r="AL32" s="1131"/>
      <c r="AM32" s="1131"/>
      <c r="AN32" s="1132"/>
      <c r="AO32" s="312">
        <v>246005</v>
      </c>
      <c r="AP32" s="312">
        <v>30431</v>
      </c>
      <c r="AQ32" s="313">
        <v>82029</v>
      </c>
      <c r="AR32" s="314">
        <v>-62.9</v>
      </c>
    </row>
    <row r="33" spans="1:46" ht="13.5" customHeight="1">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530</v>
      </c>
      <c r="AL33" s="1131"/>
      <c r="AM33" s="1131"/>
      <c r="AN33" s="1132"/>
      <c r="AO33" s="312" t="s">
        <v>515</v>
      </c>
      <c r="AP33" s="312" t="s">
        <v>515</v>
      </c>
      <c r="AQ33" s="313" t="s">
        <v>515</v>
      </c>
      <c r="AR33" s="314" t="s">
        <v>515</v>
      </c>
    </row>
    <row r="34" spans="1:46" ht="27" customHeight="1">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531</v>
      </c>
      <c r="AL34" s="1131"/>
      <c r="AM34" s="1131"/>
      <c r="AN34" s="1132"/>
      <c r="AO34" s="312" t="s">
        <v>515</v>
      </c>
      <c r="AP34" s="312" t="s">
        <v>515</v>
      </c>
      <c r="AQ34" s="313" t="s">
        <v>515</v>
      </c>
      <c r="AR34" s="314" t="s">
        <v>515</v>
      </c>
    </row>
    <row r="35" spans="1:46" ht="27" customHeight="1">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532</v>
      </c>
      <c r="AL35" s="1131"/>
      <c r="AM35" s="1131"/>
      <c r="AN35" s="1132"/>
      <c r="AO35" s="312">
        <v>63769</v>
      </c>
      <c r="AP35" s="312">
        <v>7888</v>
      </c>
      <c r="AQ35" s="313">
        <v>28200</v>
      </c>
      <c r="AR35" s="314">
        <v>-72</v>
      </c>
    </row>
    <row r="36" spans="1:46" ht="27" customHeight="1">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533</v>
      </c>
      <c r="AL36" s="1131"/>
      <c r="AM36" s="1131"/>
      <c r="AN36" s="1132"/>
      <c r="AO36" s="312">
        <v>24872</v>
      </c>
      <c r="AP36" s="312">
        <v>3077</v>
      </c>
      <c r="AQ36" s="313">
        <v>4770</v>
      </c>
      <c r="AR36" s="314">
        <v>-35.5</v>
      </c>
    </row>
    <row r="37" spans="1:46" ht="13.5" customHeight="1">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534</v>
      </c>
      <c r="AL37" s="1131"/>
      <c r="AM37" s="1131"/>
      <c r="AN37" s="1132"/>
      <c r="AO37" s="312" t="s">
        <v>515</v>
      </c>
      <c r="AP37" s="312" t="s">
        <v>515</v>
      </c>
      <c r="AQ37" s="313">
        <v>525</v>
      </c>
      <c r="AR37" s="314" t="s">
        <v>515</v>
      </c>
    </row>
    <row r="38" spans="1:46" ht="27" customHeight="1">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535</v>
      </c>
      <c r="AL38" s="1134"/>
      <c r="AM38" s="1134"/>
      <c r="AN38" s="1135"/>
      <c r="AO38" s="315" t="s">
        <v>515</v>
      </c>
      <c r="AP38" s="315" t="s">
        <v>515</v>
      </c>
      <c r="AQ38" s="316">
        <v>4</v>
      </c>
      <c r="AR38" s="304" t="s">
        <v>515</v>
      </c>
      <c r="AS38" s="311"/>
    </row>
    <row r="39" spans="1:46">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536</v>
      </c>
      <c r="AL39" s="1134"/>
      <c r="AM39" s="1134"/>
      <c r="AN39" s="1135"/>
      <c r="AO39" s="312">
        <v>-37</v>
      </c>
      <c r="AP39" s="312">
        <v>-5</v>
      </c>
      <c r="AQ39" s="313">
        <v>-1861</v>
      </c>
      <c r="AR39" s="314">
        <v>-99.7</v>
      </c>
      <c r="AS39" s="311"/>
    </row>
    <row r="40" spans="1:46" ht="27" customHeight="1">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537</v>
      </c>
      <c r="AL40" s="1131"/>
      <c r="AM40" s="1131"/>
      <c r="AN40" s="1132"/>
      <c r="AO40" s="312">
        <v>-232259</v>
      </c>
      <c r="AP40" s="312">
        <v>-28731</v>
      </c>
      <c r="AQ40" s="313">
        <v>-76879</v>
      </c>
      <c r="AR40" s="314">
        <v>-62.6</v>
      </c>
      <c r="AS40" s="311"/>
    </row>
    <row r="41" spans="1:46">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308</v>
      </c>
      <c r="AL41" s="1137"/>
      <c r="AM41" s="1137"/>
      <c r="AN41" s="1138"/>
      <c r="AO41" s="312">
        <v>102350</v>
      </c>
      <c r="AP41" s="312">
        <v>12661</v>
      </c>
      <c r="AQ41" s="313">
        <v>36788</v>
      </c>
      <c r="AR41" s="314">
        <v>-65.599999999999994</v>
      </c>
      <c r="AS41" s="311"/>
    </row>
    <row r="42" spans="1:46">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538</v>
      </c>
      <c r="AL42" s="262"/>
      <c r="AM42" s="262"/>
      <c r="AN42" s="262"/>
      <c r="AO42" s="262"/>
      <c r="AP42" s="262"/>
      <c r="AQ42" s="288"/>
      <c r="AR42" s="288"/>
      <c r="AS42" s="311"/>
    </row>
    <row r="43" spans="1:46">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c r="A47" s="321" t="s">
        <v>539</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540</v>
      </c>
      <c r="AL48" s="322"/>
      <c r="AM48" s="322"/>
      <c r="AN48" s="322"/>
      <c r="AO48" s="322"/>
      <c r="AP48" s="322"/>
      <c r="AQ48" s="323"/>
      <c r="AR48" s="322"/>
    </row>
    <row r="49" spans="1:44" ht="13.5" customHeight="1">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507</v>
      </c>
      <c r="AN49" s="1127" t="s">
        <v>541</v>
      </c>
      <c r="AO49" s="1128"/>
      <c r="AP49" s="1128"/>
      <c r="AQ49" s="1128"/>
      <c r="AR49" s="1129"/>
    </row>
    <row r="50" spans="1:44">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542</v>
      </c>
      <c r="AO50" s="329" t="s">
        <v>543</v>
      </c>
      <c r="AP50" s="330" t="s">
        <v>544</v>
      </c>
      <c r="AQ50" s="331" t="s">
        <v>545</v>
      </c>
      <c r="AR50" s="332" t="s">
        <v>546</v>
      </c>
    </row>
    <row r="51" spans="1:44">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547</v>
      </c>
      <c r="AL51" s="325"/>
      <c r="AM51" s="333">
        <v>339191</v>
      </c>
      <c r="AN51" s="334">
        <v>41099</v>
      </c>
      <c r="AO51" s="335">
        <v>-6.8</v>
      </c>
      <c r="AP51" s="336">
        <v>114790</v>
      </c>
      <c r="AQ51" s="337">
        <v>-6.6</v>
      </c>
      <c r="AR51" s="338">
        <v>-0.2</v>
      </c>
    </row>
    <row r="52" spans="1:44">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548</v>
      </c>
      <c r="AM52" s="341">
        <v>287583</v>
      </c>
      <c r="AN52" s="342">
        <v>34846</v>
      </c>
      <c r="AO52" s="343">
        <v>17.8</v>
      </c>
      <c r="AP52" s="344">
        <v>55601</v>
      </c>
      <c r="AQ52" s="345">
        <v>-15.5</v>
      </c>
      <c r="AR52" s="346">
        <v>33.299999999999997</v>
      </c>
    </row>
    <row r="53" spans="1:44">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549</v>
      </c>
      <c r="AL53" s="325"/>
      <c r="AM53" s="333">
        <v>337943</v>
      </c>
      <c r="AN53" s="334">
        <v>40760</v>
      </c>
      <c r="AO53" s="335">
        <v>-0.8</v>
      </c>
      <c r="AP53" s="336">
        <v>126262</v>
      </c>
      <c r="AQ53" s="337">
        <v>10</v>
      </c>
      <c r="AR53" s="338">
        <v>-10.8</v>
      </c>
    </row>
    <row r="54" spans="1:44">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548</v>
      </c>
      <c r="AM54" s="341">
        <v>275098</v>
      </c>
      <c r="AN54" s="342">
        <v>33180</v>
      </c>
      <c r="AO54" s="343">
        <v>-4.8</v>
      </c>
      <c r="AP54" s="344">
        <v>56769</v>
      </c>
      <c r="AQ54" s="345">
        <v>2.1</v>
      </c>
      <c r="AR54" s="346">
        <v>-6.9</v>
      </c>
    </row>
    <row r="55" spans="1:44">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550</v>
      </c>
      <c r="AL55" s="325"/>
      <c r="AM55" s="333">
        <v>327952</v>
      </c>
      <c r="AN55" s="334">
        <v>40161</v>
      </c>
      <c r="AO55" s="335">
        <v>-1.5</v>
      </c>
      <c r="AP55" s="336">
        <v>126525</v>
      </c>
      <c r="AQ55" s="337">
        <v>0.2</v>
      </c>
      <c r="AR55" s="338">
        <v>-1.7</v>
      </c>
    </row>
    <row r="56" spans="1:44">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548</v>
      </c>
      <c r="AM56" s="341">
        <v>173281</v>
      </c>
      <c r="AN56" s="342">
        <v>21220</v>
      </c>
      <c r="AO56" s="343">
        <v>-36</v>
      </c>
      <c r="AP56" s="344">
        <v>67052</v>
      </c>
      <c r="AQ56" s="345">
        <v>18.100000000000001</v>
      </c>
      <c r="AR56" s="346">
        <v>-54.1</v>
      </c>
    </row>
    <row r="57" spans="1:44">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551</v>
      </c>
      <c r="AL57" s="325"/>
      <c r="AM57" s="333">
        <v>415343</v>
      </c>
      <c r="AN57" s="334">
        <v>51769</v>
      </c>
      <c r="AO57" s="335">
        <v>28.9</v>
      </c>
      <c r="AP57" s="336">
        <v>122054</v>
      </c>
      <c r="AQ57" s="337">
        <v>-3.5</v>
      </c>
      <c r="AR57" s="338">
        <v>32.4</v>
      </c>
    </row>
    <row r="58" spans="1:44">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548</v>
      </c>
      <c r="AM58" s="341">
        <v>181356</v>
      </c>
      <c r="AN58" s="342">
        <v>22605</v>
      </c>
      <c r="AO58" s="343">
        <v>6.5</v>
      </c>
      <c r="AP58" s="344">
        <v>68298</v>
      </c>
      <c r="AQ58" s="345">
        <v>1.9</v>
      </c>
      <c r="AR58" s="346">
        <v>4.5999999999999996</v>
      </c>
    </row>
    <row r="59" spans="1:44">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552</v>
      </c>
      <c r="AL59" s="325"/>
      <c r="AM59" s="333">
        <v>434868</v>
      </c>
      <c r="AN59" s="334">
        <v>53794</v>
      </c>
      <c r="AO59" s="335">
        <v>3.9</v>
      </c>
      <c r="AP59" s="336">
        <v>111644</v>
      </c>
      <c r="AQ59" s="337">
        <v>-8.5</v>
      </c>
      <c r="AR59" s="338">
        <v>12.4</v>
      </c>
    </row>
    <row r="60" spans="1:44">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548</v>
      </c>
      <c r="AM60" s="341">
        <v>89941</v>
      </c>
      <c r="AN60" s="342">
        <v>11126</v>
      </c>
      <c r="AO60" s="343">
        <v>-50.8</v>
      </c>
      <c r="AP60" s="344">
        <v>66606</v>
      </c>
      <c r="AQ60" s="345">
        <v>-2.5</v>
      </c>
      <c r="AR60" s="346">
        <v>-48.3</v>
      </c>
    </row>
    <row r="61" spans="1:44">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553</v>
      </c>
      <c r="AL61" s="347"/>
      <c r="AM61" s="348">
        <v>371059</v>
      </c>
      <c r="AN61" s="349">
        <v>45517</v>
      </c>
      <c r="AO61" s="350">
        <v>4.7</v>
      </c>
      <c r="AP61" s="351">
        <v>120255</v>
      </c>
      <c r="AQ61" s="352">
        <v>-1.7</v>
      </c>
      <c r="AR61" s="338">
        <v>6.4</v>
      </c>
    </row>
    <row r="62" spans="1:44">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548</v>
      </c>
      <c r="AM62" s="341">
        <v>201452</v>
      </c>
      <c r="AN62" s="342">
        <v>24595</v>
      </c>
      <c r="AO62" s="343">
        <v>-13.5</v>
      </c>
      <c r="AP62" s="344">
        <v>62865</v>
      </c>
      <c r="AQ62" s="345">
        <v>0.8</v>
      </c>
      <c r="AR62" s="346">
        <v>-14.3</v>
      </c>
    </row>
    <row r="63" spans="1:44">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c r="AK67" s="262"/>
      <c r="AL67" s="262"/>
      <c r="AM67" s="262"/>
      <c r="AN67" s="262"/>
      <c r="AO67" s="262"/>
      <c r="AP67" s="262"/>
      <c r="AQ67" s="262"/>
      <c r="AR67" s="262"/>
      <c r="AS67" s="262"/>
      <c r="AT67" s="262"/>
    </row>
    <row r="68" spans="1:46" ht="13.5" hidden="1" customHeight="1">
      <c r="AK68" s="262"/>
      <c r="AL68" s="262"/>
      <c r="AM68" s="262"/>
      <c r="AN68" s="262"/>
      <c r="AO68" s="262"/>
      <c r="AP68" s="262"/>
      <c r="AQ68" s="262"/>
      <c r="AR68" s="262"/>
    </row>
    <row r="69" spans="1:46" ht="13.5" hidden="1" customHeight="1">
      <c r="AK69" s="262"/>
      <c r="AL69" s="262"/>
      <c r="AM69" s="262"/>
      <c r="AN69" s="262"/>
      <c r="AO69" s="262"/>
      <c r="AP69" s="262"/>
      <c r="AQ69" s="262"/>
      <c r="AR69" s="262"/>
    </row>
    <row r="70" spans="1:46" hidden="1">
      <c r="AK70" s="262"/>
      <c r="AL70" s="262"/>
      <c r="AM70" s="262"/>
      <c r="AN70" s="262"/>
      <c r="AO70" s="262"/>
      <c r="AP70" s="262"/>
      <c r="AQ70" s="262"/>
      <c r="AR70" s="262"/>
    </row>
    <row r="71" spans="1:46" hidden="1">
      <c r="AK71" s="262"/>
      <c r="AL71" s="262"/>
      <c r="AM71" s="262"/>
      <c r="AN71" s="262"/>
      <c r="AO71" s="262"/>
      <c r="AP71" s="262"/>
      <c r="AQ71" s="262"/>
      <c r="AR71" s="262"/>
    </row>
    <row r="72" spans="1:46" hidden="1">
      <c r="AK72" s="262"/>
      <c r="AL72" s="262"/>
      <c r="AM72" s="262"/>
      <c r="AN72" s="262"/>
      <c r="AO72" s="262"/>
      <c r="AP72" s="262"/>
      <c r="AQ72" s="262"/>
      <c r="AR72" s="262"/>
    </row>
    <row r="73" spans="1:46" hidden="1">
      <c r="AK73" s="262"/>
      <c r="AL73" s="262"/>
      <c r="AM73" s="262"/>
      <c r="AN73" s="262"/>
      <c r="AO73" s="262"/>
      <c r="AP73" s="262"/>
      <c r="AQ73" s="262"/>
      <c r="AR73" s="262"/>
    </row>
  </sheetData>
  <sheetProtection algorithmName="SHA-512" hashValue="A38qy0HML4oSRkkhZGYsSoDufpFVhLIug73MqlB+nDkq2zxQ7op9oFMWrfRG9C5xf1mYeQmV7p2ImOWdbV+1Kg==" saltValue="Pa68ggD1+tFraM5Qx0TBk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60" customWidth="1"/>
    <col min="126" max="16384" width="9" style="259" hidden="1"/>
  </cols>
  <sheetData>
    <row r="1" spans="2:125" ht="13.5" customHeight="1">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c r="B2" s="259"/>
      <c r="DG2" s="259"/>
    </row>
    <row r="3" spans="2:12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row r="5" spans="2:125"/>
    <row r="6" spans="2:125"/>
    <row r="7" spans="2:125"/>
    <row r="8" spans="2:125"/>
    <row r="9" spans="2:125">
      <c r="DU9" s="259"/>
    </row>
    <row r="10" spans="2:125"/>
    <row r="11" spans="2:125"/>
    <row r="12" spans="2:125"/>
    <row r="13" spans="2:125"/>
    <row r="14" spans="2:125"/>
    <row r="15" spans="2:125"/>
    <row r="16" spans="2:125"/>
    <row r="17" spans="125:125">
      <c r="DU17" s="259"/>
    </row>
    <row r="18" spans="125:125"/>
    <row r="19" spans="125:125"/>
    <row r="20" spans="125:125">
      <c r="DU20" s="259"/>
    </row>
    <row r="21" spans="125:125">
      <c r="DU21" s="259"/>
    </row>
    <row r="22" spans="125:125"/>
    <row r="23" spans="125:125"/>
    <row r="24" spans="125:125"/>
    <row r="25" spans="125:125"/>
    <row r="26" spans="125:125"/>
    <row r="27" spans="125:125"/>
    <row r="28" spans="125:125">
      <c r="DU28" s="259"/>
    </row>
    <row r="29" spans="125:125"/>
    <row r="30" spans="125:125"/>
    <row r="31" spans="125:125"/>
    <row r="32" spans="125:125"/>
    <row r="33" spans="2:125">
      <c r="B33" s="259"/>
      <c r="G33" s="259"/>
      <c r="I33" s="259"/>
    </row>
    <row r="34" spans="2:125">
      <c r="C34" s="259"/>
      <c r="P34" s="259"/>
      <c r="DE34" s="259"/>
      <c r="DH34" s="259"/>
    </row>
    <row r="35" spans="2:125">
      <c r="D35" s="259"/>
      <c r="E35" s="259"/>
      <c r="DG35" s="259"/>
      <c r="DJ35" s="259"/>
      <c r="DP35" s="259"/>
      <c r="DQ35" s="259"/>
      <c r="DR35" s="259"/>
      <c r="DS35" s="259"/>
      <c r="DT35" s="259"/>
      <c r="DU35" s="259"/>
    </row>
    <row r="36" spans="2:12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c r="DU37" s="259"/>
    </row>
    <row r="38" spans="2:125">
      <c r="DT38" s="259"/>
      <c r="DU38" s="259"/>
    </row>
    <row r="39" spans="2:125"/>
    <row r="40" spans="2:125">
      <c r="DH40" s="259"/>
    </row>
    <row r="41" spans="2:125">
      <c r="DE41" s="259"/>
    </row>
    <row r="42" spans="2:125">
      <c r="DG42" s="259"/>
      <c r="DJ42" s="259"/>
    </row>
    <row r="43" spans="2:12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c r="DU44" s="259"/>
    </row>
    <row r="45" spans="2:125"/>
    <row r="46" spans="2:125"/>
    <row r="47" spans="2:125"/>
    <row r="48" spans="2:125">
      <c r="DT48" s="259"/>
      <c r="DU48" s="259"/>
    </row>
    <row r="49" spans="120:125">
      <c r="DU49" s="259"/>
    </row>
    <row r="50" spans="120:125">
      <c r="DU50" s="259"/>
    </row>
    <row r="51" spans="120:125">
      <c r="DP51" s="259"/>
      <c r="DQ51" s="259"/>
      <c r="DR51" s="259"/>
      <c r="DS51" s="259"/>
      <c r="DT51" s="259"/>
      <c r="DU51" s="259"/>
    </row>
    <row r="52" spans="120:125"/>
    <row r="53" spans="120:125"/>
    <row r="54" spans="120:125">
      <c r="DU54" s="259"/>
    </row>
    <row r="55" spans="120:125"/>
    <row r="56" spans="120:125"/>
    <row r="57" spans="120:125"/>
    <row r="58" spans="120:125">
      <c r="DU58" s="259"/>
    </row>
    <row r="59" spans="120:125"/>
    <row r="60" spans="120:125"/>
    <row r="61" spans="120:125"/>
    <row r="62" spans="120:125"/>
    <row r="63" spans="120:125">
      <c r="DU63" s="259"/>
    </row>
    <row r="64" spans="120:125">
      <c r="DT64" s="259"/>
      <c r="DU64" s="259"/>
    </row>
    <row r="65" spans="123:125"/>
    <row r="66" spans="123:125"/>
    <row r="67" spans="123:125"/>
    <row r="68" spans="123:125"/>
    <row r="69" spans="123:125">
      <c r="DS69" s="259"/>
      <c r="DT69" s="259"/>
      <c r="DU69" s="259"/>
    </row>
    <row r="70" spans="123:125"/>
    <row r="71" spans="123:125"/>
    <row r="72" spans="123:125"/>
    <row r="73" spans="123:125"/>
    <row r="74" spans="123:125"/>
    <row r="75" spans="123:125"/>
    <row r="76" spans="123:125"/>
    <row r="77" spans="123:125"/>
    <row r="78" spans="123:125"/>
    <row r="79" spans="123:125"/>
    <row r="80" spans="123:125"/>
    <row r="81" spans="116:125"/>
    <row r="82" spans="116:125">
      <c r="DL82" s="259"/>
    </row>
    <row r="83" spans="116:125">
      <c r="DM83" s="259"/>
      <c r="DN83" s="259"/>
      <c r="DO83" s="259"/>
      <c r="DP83" s="259"/>
      <c r="DQ83" s="259"/>
      <c r="DR83" s="259"/>
      <c r="DS83" s="259"/>
      <c r="DT83" s="259"/>
      <c r="DU83" s="259"/>
    </row>
    <row r="84" spans="116:125"/>
    <row r="85" spans="116:125"/>
    <row r="86" spans="116:125"/>
    <row r="87" spans="116:125"/>
    <row r="88" spans="116:125">
      <c r="DU88" s="259"/>
    </row>
    <row r="89" spans="116:125"/>
    <row r="90" spans="116:125"/>
    <row r="91" spans="116:125"/>
    <row r="92" spans="116:125" ht="13.5" customHeight="1"/>
    <row r="93" spans="116:125" ht="13.5" customHeight="1"/>
    <row r="94" spans="116:125" ht="13.5" customHeight="1">
      <c r="DS94" s="259"/>
      <c r="DT94" s="259"/>
      <c r="DU94" s="259"/>
    </row>
    <row r="95" spans="116:125" ht="13.5" customHeight="1">
      <c r="DU95" s="259"/>
    </row>
    <row r="96" spans="116:125" ht="13.5" customHeight="1"/>
    <row r="97" spans="124:125" ht="13.5" customHeight="1"/>
    <row r="98" spans="124:125" ht="13.5" customHeight="1"/>
    <row r="99" spans="124:125" ht="13.5" customHeight="1"/>
    <row r="100" spans="124:125" ht="13.5" customHeight="1"/>
    <row r="101" spans="124:125" ht="13.5" customHeight="1">
      <c r="DU101" s="259"/>
    </row>
    <row r="102" spans="124:125" ht="13.5" customHeight="1"/>
    <row r="103" spans="124:125" ht="13.5" customHeight="1"/>
    <row r="104" spans="124:125" ht="13.5" customHeight="1">
      <c r="DT104" s="259"/>
      <c r="DU104" s="259"/>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9" t="s">
        <v>555</v>
      </c>
    </row>
    <row r="120" spans="125:125" ht="13.5" hidden="1" customHeight="1"/>
    <row r="121" spans="125:125" ht="13.5" hidden="1" customHeight="1">
      <c r="DU121" s="259"/>
    </row>
  </sheetData>
  <sheetProtection algorithmName="SHA-512" hashValue="uD+tCdxKaA27EOypUnNSmIPoTN78x0U+D6tP6jNTN2mdIxfw6+i94OZvDEaD6qNDlZr6Ipp0u1psvTvL/3/adw==" saltValue="NsF7foHnUFA6BDcYkZJQj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60" customWidth="1"/>
    <col min="126" max="142" width="0" style="259" hidden="1" customWidth="1"/>
    <col min="143" max="16384" width="9" style="259" hidden="1"/>
  </cols>
  <sheetData>
    <row r="1" spans="1:125" ht="13.5" customHeight="1">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c r="B2" s="259"/>
      <c r="T2" s="259"/>
    </row>
    <row r="3" spans="1:12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9"/>
      <c r="G33" s="259"/>
      <c r="I33" s="259"/>
    </row>
    <row r="34" spans="2:125">
      <c r="C34" s="259"/>
      <c r="P34" s="259"/>
      <c r="R34" s="259"/>
      <c r="U34" s="259"/>
    </row>
    <row r="35" spans="2:12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c r="F36" s="259"/>
      <c r="H36" s="259"/>
      <c r="J36" s="259"/>
      <c r="K36" s="259"/>
      <c r="L36" s="259"/>
      <c r="M36" s="259"/>
      <c r="N36" s="259"/>
      <c r="O36" s="259"/>
      <c r="Q36" s="259"/>
      <c r="S36" s="259"/>
      <c r="V36" s="259"/>
    </row>
    <row r="37" spans="2:125"/>
    <row r="38" spans="2:125"/>
    <row r="39" spans="2:125"/>
    <row r="40" spans="2:125">
      <c r="U40" s="259"/>
    </row>
    <row r="41" spans="2:125">
      <c r="R41" s="259"/>
    </row>
    <row r="42" spans="2:12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c r="Q43" s="259"/>
      <c r="S43" s="259"/>
      <c r="V43" s="259"/>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60" t="s">
        <v>556</v>
      </c>
    </row>
  </sheetData>
  <sheetProtection algorithmName="SHA-512" hashValue="k+oP/fYvPbWH0pOUrhxHyu/3SPJz+j40EjNHVT+PV2d7Wc43dqKcwKkEIGOSTIm2arqrARVNr0zBCh7+1uwwnQ==" saltValue="mBHY9EzeOlvYhzJBdVkbI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election sqref="A1:A1048576"/>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557</v>
      </c>
      <c r="G46" s="8" t="s">
        <v>558</v>
      </c>
      <c r="H46" s="8" t="s">
        <v>559</v>
      </c>
      <c r="I46" s="8" t="s">
        <v>560</v>
      </c>
      <c r="J46" s="9" t="s">
        <v>561</v>
      </c>
    </row>
    <row r="47" spans="2:10" ht="57.75" customHeight="1">
      <c r="B47" s="10"/>
      <c r="C47" s="1139" t="s">
        <v>3</v>
      </c>
      <c r="D47" s="1139"/>
      <c r="E47" s="1140"/>
      <c r="F47" s="11">
        <v>43.43</v>
      </c>
      <c r="G47" s="12">
        <v>39.020000000000003</v>
      </c>
      <c r="H47" s="12">
        <v>42.02</v>
      </c>
      <c r="I47" s="12">
        <v>46.11</v>
      </c>
      <c r="J47" s="13">
        <v>52.05</v>
      </c>
    </row>
    <row r="48" spans="2:10" ht="57.75" customHeight="1">
      <c r="B48" s="14"/>
      <c r="C48" s="1141" t="s">
        <v>4</v>
      </c>
      <c r="D48" s="1141"/>
      <c r="E48" s="1142"/>
      <c r="F48" s="15">
        <v>4.24</v>
      </c>
      <c r="G48" s="16">
        <v>4.93</v>
      </c>
      <c r="H48" s="16">
        <v>8.34</v>
      </c>
      <c r="I48" s="16">
        <v>8.2899999999999991</v>
      </c>
      <c r="J48" s="17">
        <v>9.39</v>
      </c>
    </row>
    <row r="49" spans="2:10" ht="57.75" customHeight="1" thickBot="1">
      <c r="B49" s="18"/>
      <c r="C49" s="1143" t="s">
        <v>5</v>
      </c>
      <c r="D49" s="1143"/>
      <c r="E49" s="1144"/>
      <c r="F49" s="19" t="s">
        <v>562</v>
      </c>
      <c r="G49" s="20" t="s">
        <v>563</v>
      </c>
      <c r="H49" s="20">
        <v>9.02</v>
      </c>
      <c r="I49" s="20">
        <v>7.47</v>
      </c>
      <c r="J49" s="21">
        <v>5.42</v>
      </c>
    </row>
    <row r="50" spans="2:10"/>
  </sheetData>
  <sheetProtection algorithmName="SHA-512" hashValue="4jepTrwaXpQq0gIUBggGR/RjjAv4NL16smut2h+fHh9LPNVrmSmMU3B1mxNUwL64BulwuJqP7Rd8rxuo98R/hg==" saltValue="EccSFweWzxQ0EQIFwIV+e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2024-03-14T02:43:56Z</dcterms:created>
  <dcterms:modified xsi:type="dcterms:W3CDTF">2024-03-18T09:01:11Z</dcterms:modified>
  <cp:category/>
</cp:coreProperties>
</file>