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ETHD\zaisei\01 財政関係\201　財政全般\30.★一般文書\2022(R4)年度\20220907【作業依頼916〆】令和２年度財政状況資料集（２回目（公会計分））について 9.8済\提出\"/>
    </mc:Choice>
  </mc:AlternateContent>
  <bookViews>
    <workbookView xWindow="-105" yWindow="-105" windowWidth="23250" windowHeight="125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E34" i="10"/>
  <c r="C34" i="10"/>
  <c r="U34" i="10" s="1"/>
  <c r="U35" i="10" s="1"/>
  <c r="U36" i="10" s="1"/>
  <c r="AM34" i="10" l="1"/>
  <c r="AM35" i="10" s="1"/>
  <c r="BW34" i="10"/>
  <c r="BW35" i="10" s="1"/>
  <c r="BW36" i="10" s="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<sst xmlns="http://schemas.openxmlformats.org/spreadsheetml/2006/main" count="1167" uniqueCount="621">
  <si>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</si>
  <si>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</si>
  <si>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</si>
  <si>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</si>
  <si>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</si>
  <si>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</si>
  <si>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</si>
  <si>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</si>
  <si>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</si>
  <si>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</si>
  <si>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</si>
  <si>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</si>
  <si>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</si>
  <si>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</si>
  <si>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</si>
  <si>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</si>
  <si>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</si>
  <si>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</si>
  <si>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</si>
  <si>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</si>
  <si>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</si>
  <si>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</si>
  <si>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</si>
  <si>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</si>
  <si>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</si>
  <si>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</si>
  <si>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</si>
  <si>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</si>
  <si>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</si>
  <si>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</si>
  <si>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</si>
  <si>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</si>
  <si>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</si>
  <si>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</si>
  <si>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</si>
  <si>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</si>
  <si>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</si>
  <si>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</si>
  <si>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</si>
  <si>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</si>
  <si>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</si>
  <si>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</si>
  <si>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</si>
  <si>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</si>
  <si>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</si>
  <si>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</si>
  <si>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</si>
  <si>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</si>
  <si>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</si>
  <si>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</si>
  <si>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</si>
  <si>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</si>
  <si>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</si>
  <si>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</si>
  <si>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</si>
  <si>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</si>
  <si>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</si>
  <si>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</si>
  <si>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</si>
  <si>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</si>
  <si>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</si>
  <si>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</si>
  <si>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</si>
  <si>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</si>
  <si>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</si>
  <si>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</si>
  <si>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</si>
  <si>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</si>
  <si>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</si>
  <si>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</si>
  <si>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</si>
  <si>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</si>
  <si>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</si>
  <si>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</si>
  <si>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</si>
  <si>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</si>
  <si>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</si>
  <si>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</si>
  <si>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</si>
  <si>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</si>
  <si>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</si>
  <si>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</si>
  <si>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</si>
  <si>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</si>
  <si>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</si>
  <si>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</si>
  <si>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</si>
  <si>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</si>
  <si>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</si>
  <si>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</si>
  <si>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</si>
  <si>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</si>
  <si>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</si>
  <si>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</si>
  <si>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</si>
  <si>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</si>
  <si>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</si>
  <si>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坂祝町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</si>
  <si>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</si>
  <si>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</si>
  <si>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</si>
  <si>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</si>
  <si>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</si>
  <si>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</si>
  <si>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</si>
  <si>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</si>
  <si>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</si>
  <si>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</si>
  <si>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</si>
  <si>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</si>
  <si>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</si>
  <si>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</si>
  <si>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</si>
  <si>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</si>
  <si>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</si>
  <si>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</si>
  <si>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</si>
  <si>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</si>
  <si>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</si>
  <si>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</si>
  <si>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</si>
  <si>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</si>
  <si>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</si>
  <si>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</si>
  <si>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</si>
  <si>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</si>
  <si>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</si>
  <si>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</si>
  <si>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</si>
  <si>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</si>
  <si>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</si>
  <si>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</si>
  <si>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</si>
  <si>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</si>
  <si>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</si>
  <si>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</si>
  <si>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</si>
  <si>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</si>
  <si>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</si>
  <si>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</si>
  <si>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</si>
  <si>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</si>
  <si>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</si>
  <si>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</si>
  <si>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</si>
  <si>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</si>
  <si>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</si>
  <si>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</si>
  <si>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</si>
  <si>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</si>
  <si>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</si>
  <si>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</si>
  <si>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</si>
  <si>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</si>
  <si>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</si>
  <si>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</si>
  <si>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</si>
  <si>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</si>
  <si>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</si>
  <si>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</si>
  <si>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</si>
  <si>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</si>
  <si>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</si>
  <si>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</si>
  <si>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</si>
  <si>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</si>
  <si>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</si>
  <si>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</si>
  <si>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</si>
  <si>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</si>
  <si>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</si>
  <si>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</si>
  <si>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</si>
  <si>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</si>
  <si>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</si>
  <si>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</si>
  <si>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</si>
  <si>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</si>
  <si>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</si>
  <si>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</si>
  <si>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</si>
  <si>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</si>
  <si>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</si>
  <si>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</si>
  <si>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</si>
  <si>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</si>
  <si>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</si>
  <si>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</si>
  <si>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</si>
  <si>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</si>
  <si>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</si>
  <si>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</si>
  <si>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</si>
  <si>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</si>
  <si>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</si>
  <si>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</si>
  <si>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</si>
  <si>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</si>
  <si>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</si>
  <si>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</si>
  <si>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</si>
  <si>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</si>
  <si>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</si>
  <si>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</si>
  <si>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</si>
  <si>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</si>
  <si>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</si>
  <si>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</si>
  <si>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</si>
  <si>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</si>
  <si>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</si>
  <si>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</si>
  <si>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</si>
  <si>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岐阜県坂祝町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</si>
  <si>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</si>
  <si>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</si>
  <si>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</si>
  <si>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</si>
  <si>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</si>
  <si>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</si>
  <si>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</si>
  <si>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</si>
  <si>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</si>
  <si>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</si>
  <si>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</si>
  <si>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</si>
  <si>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</si>
  <si>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</si>
  <si>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</si>
  <si>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</si>
  <si>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</si>
  <si>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</si>
  <si>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</si>
  <si>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</si>
  <si>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</si>
  <si>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</si>
  <si>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</si>
  <si>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</si>
  <si>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</si>
  <si>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</si>
  <si>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</si>
  <si>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</si>
  <si>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</si>
  <si>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</si>
  <si>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</si>
  <si>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</si>
  <si>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</si>
  <si>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</si>
  <si>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</si>
  <si>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</si>
  <si>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</si>
  <si>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</si>
  <si>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</si>
  <si>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</si>
  <si>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</si>
  <si>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</si>
  <si>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</si>
  <si>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</si>
  <si>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</si>
  <si>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</si>
  <si>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</si>
  <si>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</si>
  <si>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</si>
  <si>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</si>
  <si>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</si>
  <si>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</si>
  <si>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</si>
  <si>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</si>
  <si>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</si>
  <si>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</si>
  <si>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</si>
  <si>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</si>
  <si>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</si>
  <si>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</si>
  <si>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</si>
  <si>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</si>
  <si>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</si>
  <si>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</si>
  <si>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</si>
  <si>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</si>
  <si>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</si>
  <si>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</si>
  <si>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</si>
  <si>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</si>
  <si>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</si>
  <si>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</si>
  <si>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</si>
  <si>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</si>
  <si>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</si>
  <si>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</si>
  <si>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</si>
  <si>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</si>
  <si>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</si>
  <si>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</si>
  <si>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</si>
  <si>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</si>
  <si>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</si>
  <si>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</si>
  <si>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</si>
  <si>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</si>
  <si>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</si>
  <si>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</si>
  <si>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</si>
  <si>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</si>
  <si>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</si>
  <si>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</si>
  <si>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</si>
  <si>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</si>
  <si>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</si>
  <si>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</si>
  <si>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</si>
  <si>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</si>
  <si>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</si>
  <si>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</si>
  <si>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</si>
  <si>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</si>
  <si>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</si>
  <si>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</si>
  <si>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</si>
  <si>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</si>
  <si>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</si>
  <si>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</si>
  <si>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</si>
  <si>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</si>
  <si>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</si>
  <si>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</si>
  <si>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</si>
  <si>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</si>
  <si>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</si>
  <si>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</si>
  <si>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</si>
  <si>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</si>
  <si>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</si>
  <si>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</si>
  <si>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</si>
  <si>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</si>
  <si>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</si>
  <si>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</si>
  <si>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</si>
  <si>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</si>
  <si>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</si>
  <si>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</si>
  <si>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</si>
  <si>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</si>
  <si>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</si>
  <si>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</si>
  <si>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</si>
  <si>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</si>
  <si>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</si>
  <si>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</si>
  <si>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</si>
  <si>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</si>
  <si>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</si>
  <si>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</si>
  <si>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</si>
  <si>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</si>
  <si>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</si>
  <si>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</si>
  <si>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</si>
  <si>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</si>
  <si>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</si>
  <si>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</si>
  <si>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</si>
  <si>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</si>
  <si>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</si>
  <si>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</si>
  <si>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</si>
  <si>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</si>
  <si>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</si>
  <si>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岐阜県坂祝町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</si>
  <si>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</si>
  <si>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</si>
  <si>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</si>
  <si>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</si>
  <si>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</si>
  <si>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</si>
  <si>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</si>
  <si>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</si>
  <si>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</si>
  <si>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</si>
  <si>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</si>
  <si>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</si>
  <si>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</si>
  <si>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</si>
  <si>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</si>
  <si>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</si>
  <si>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</si>
  <si>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</si>
  <si>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</si>
  <si>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</si>
  <si>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</si>
  <si>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</si>
  <si>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</si>
  <si>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</si>
  <si>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</si>
  <si>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</si>
  <si>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</si>
  <si>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</si>
  <si>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</si>
  <si>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</si>
  <si>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</si>
  <si>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</si>
  <si>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</si>
  <si>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</si>
  <si>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</si>
  <si>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</si>
  <si>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</si>
  <si>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</si>
  <si>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</si>
  <si>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</si>
  <si>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</si>
  <si>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</si>
  <si>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</si>
  <si>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</si>
  <si>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</si>
  <si>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</si>
  <si>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</si>
  <si>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</si>
  <si>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</si>
  <si>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</si>
  <si>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</si>
  <si>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</si>
  <si>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</si>
  <si>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</si>
  <si>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</si>
  <si>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</si>
  <si>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</si>
  <si>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</si>
  <si>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</si>
  <si>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</si>
  <si>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</si>
  <si>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</si>
  <si>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</si>
  <si>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</si>
  <si>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</si>
  <si>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</si>
  <si>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</si>
  <si>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</si>
  <si>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</si>
  <si>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</si>
  <si>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</si>
  <si>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</si>
  <si>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</si>
  <si>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</si>
  <si>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</si>
  <si>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</si>
  <si>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</si>
  <si>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</si>
  <si>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</si>
  <si>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</si>
  <si>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</si>
  <si>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</si>
  <si>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</si>
  <si>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</si>
  <si>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</si>
  <si>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</si>
  <si>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</si>
  <si>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</si>
  <si>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</si>
  <si>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</si>
  <si>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</si>
  <si>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</si>
  <si>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</si>
  <si>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</si>
  <si>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</si>
  <si>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</si>
  <si>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</si>
  <si>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</si>
  <si>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</si>
  <si>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</si>
  <si>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</si>
  <si>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</si>
  <si>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</si>
  <si>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</si>
  <si>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</si>
  <si>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</si>
  <si>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</si>
  <si>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</si>
  <si>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</si>
  <si>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</si>
  <si>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</si>
  <si>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</si>
  <si>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</si>
  <si>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</si>
  <si>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</si>
  <si>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</si>
  <si>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</si>
  <si>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</si>
  <si>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</si>
  <si>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</si>
  <si>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</si>
  <si>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</si>
  <si>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</si>
  <si>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</si>
  <si>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</si>
  <si>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</si>
  <si>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</si>
  <si>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</si>
  <si>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</si>
  <si>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</si>
  <si>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</si>
  <si>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</si>
  <si>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</si>
  <si>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</si>
  <si>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</si>
  <si>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</si>
  <si>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</si>
  <si>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</si>
  <si>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</si>
  <si>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</si>
  <si>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</si>
  <si>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</si>
  <si>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</si>
  <si>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</si>
  <si>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</si>
  <si>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</si>
  <si>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</si>
  <si>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</si>
  <si>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</si>
  <si>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</si>
  <si>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</si>
  <si>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</si>
  <si>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</si>
  <si>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</si>
  <si>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</si>
  <si>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</si>
  <si>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</si>
  <si>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</si>
  <si>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</si>
  <si>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</si>
  <si>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</si>
  <si>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</si>
  <si>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</si>
  <si>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</si>
  <si>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</si>
  <si>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</si>
  <si>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</si>
  <si>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</si>
  <si>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</si>
  <si>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</si>
  <si>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</si>
  <si>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</si>
  <si>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</si>
  <si>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</si>
  <si>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</si>
  <si>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</si>
  <si>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</si>
  <si>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</si>
  <si>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</si>
  <si>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</si>
  <si>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</si>
  <si>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</si>
  <si>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</si>
  <si>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</si>
  <si>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</si>
  <si>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</si>
  <si>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</si>
  <si>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</si>
  <si>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</si>
  <si>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</si>
  <si>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</si>
  <si>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</si>
  <si>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</si>
  <si>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</si>
  <si>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0.95</t>
  </si>
  <si>
    <t>▲ 6.34</t>
  </si>
  <si>
    <t>▲ 7.73</t>
  </si>
  <si>
    <t>▲ 3.79</t>
  </si>
  <si>
    <t>水道事業会計</t>
  </si>
  <si>
    <t>下水道事業会計</t>
  </si>
  <si>
    <t>一般会計</t>
  </si>
  <si>
    <t>国民健康保険特別会計</t>
  </si>
  <si>
    <t>介護保険特別会計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</si>
  <si>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</si>
  <si>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</si>
  <si>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</si>
  <si>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</si>
  <si>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</si>
  <si>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</si>
  <si>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</si>
  <si>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</si>
  <si>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</si>
  <si>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基金繰入20</t>
    <rPh sb="0" eb="2">
      <t>キキン</t>
    </rPh>
    <rPh sb="2" eb="4">
      <t>クリイレ</t>
    </rPh>
    <phoneticPr fontId="2"/>
  </si>
  <si>
    <t>-</t>
    <phoneticPr fontId="2"/>
  </si>
  <si>
    <t>-</t>
    <phoneticPr fontId="2"/>
  </si>
  <si>
    <t>可茂衛生施設利用組合</t>
    <rPh sb="0" eb="2">
      <t>カモ</t>
    </rPh>
    <rPh sb="2" eb="4">
      <t>エイセイ</t>
    </rPh>
    <rPh sb="4" eb="6">
      <t>シセツ</t>
    </rPh>
    <rPh sb="6" eb="8">
      <t>リヨウ</t>
    </rPh>
    <rPh sb="8" eb="10">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</si>
  <si>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</si>
  <si>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</si>
  <si>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可茂消防事務組合</t>
    <rPh sb="0" eb="2">
      <t>カモ</t>
    </rPh>
    <rPh sb="2" eb="4">
      <t>ショウボウ</t>
    </rPh>
    <rPh sb="4" eb="6">
      <t>ジム</t>
    </rPh>
    <rPh sb="6" eb="8">
      <t>クミアイ</t>
    </rPh>
    <phoneticPr fontId="2"/>
  </si>
  <si>
    <t>後期高齢者医療連合（一般会計分）</t>
    <rPh sb="0" eb="2">
      <t>コウキ</t>
    </rPh>
    <rPh sb="2" eb="5">
      <t>コウレイシャ</t>
    </rPh>
    <rPh sb="5" eb="7">
      <t>イリョウ</t>
    </rPh>
    <rPh sb="7" eb="9">
      <t>レンゴウ</t>
    </rPh>
    <rPh sb="10" eb="12">
      <t>イッパン</t>
    </rPh>
    <rPh sb="12" eb="14">
      <t>カイケイ</t>
    </rPh>
    <rPh sb="14" eb="15">
      <t>ブン</t>
    </rPh>
    <phoneticPr fontId="2"/>
  </si>
  <si>
    <t>後期高齢者医療連合（特別会計分）</t>
    <rPh sb="0" eb="2">
      <t>コウキ</t>
    </rPh>
    <rPh sb="2" eb="5">
      <t>コウレイシャ</t>
    </rPh>
    <rPh sb="5" eb="7">
      <t>イリョウ</t>
    </rPh>
    <rPh sb="7" eb="9">
      <t>レンゴウ</t>
    </rPh>
    <rPh sb="10" eb="12">
      <t>トクベツ</t>
    </rPh>
    <rPh sb="12" eb="14">
      <t>カイケイ</t>
    </rPh>
    <rPh sb="14" eb="15">
      <t>ブン</t>
    </rPh>
    <phoneticPr fontId="2"/>
  </si>
  <si>
    <t>可茂公設地方卸売市場組合</t>
    <rPh sb="0" eb="2">
      <t>カモ</t>
    </rPh>
    <rPh sb="2" eb="4">
      <t>コウセツ</t>
    </rPh>
    <rPh sb="4" eb="6">
      <t>チホウ</t>
    </rPh>
    <rPh sb="6" eb="8">
      <t>オロシウリ</t>
    </rPh>
    <rPh sb="8" eb="10">
      <t>シジョウ</t>
    </rPh>
    <rPh sb="10" eb="12">
      <t>クミアイ</t>
    </rPh>
    <phoneticPr fontId="2"/>
  </si>
  <si>
    <t>法非適用企業</t>
    <rPh sb="0" eb="1">
      <t>ホウ</t>
    </rPh>
    <rPh sb="1" eb="2">
      <t>ヒ</t>
    </rPh>
    <rPh sb="2" eb="4">
      <t>テキヨウ</t>
    </rPh>
    <rPh sb="4" eb="6">
      <t>キギョウ</t>
    </rPh>
    <phoneticPr fontId="2"/>
  </si>
  <si>
    <t>基金繰入94</t>
    <rPh sb="0" eb="2">
      <t>キキン</t>
    </rPh>
    <rPh sb="2" eb="4">
      <t>クリイレ</t>
    </rPh>
    <phoneticPr fontId="2"/>
  </si>
  <si>
    <t>基金繰入790</t>
    <rPh sb="0" eb="2">
      <t>キキン</t>
    </rPh>
    <rPh sb="2" eb="4">
      <t>クリイレ</t>
    </rPh>
    <phoneticPr fontId="2"/>
  </si>
  <si>
    <t>基金繰入70</t>
    <rPh sb="0" eb="2">
      <t>キキン</t>
    </rPh>
    <rPh sb="2" eb="4">
      <t>クリイレ</t>
    </rPh>
    <phoneticPr fontId="2"/>
  </si>
  <si>
    <t>-</t>
    <phoneticPr fontId="2"/>
  </si>
  <si>
    <t>公共施設等整備基金</t>
    <rPh sb="0" eb="2">
      <t>コウキョウ</t>
    </rPh>
    <rPh sb="2" eb="4">
      <t>シセツ</t>
    </rPh>
    <rPh sb="4" eb="5">
      <t>トウ</t>
    </rPh>
    <rPh sb="5" eb="7">
      <t>セイビ</t>
    </rPh>
    <rPh sb="7" eb="9">
      <t>キキン</t>
    </rPh>
    <phoneticPr fontId="5"/>
  </si>
  <si>
    <t>しあわせまちづくり基金</t>
    <rPh sb="9" eb="11">
      <t>キキン</t>
    </rPh>
    <phoneticPr fontId="5"/>
  </si>
  <si>
    <t>ふるさと応援基金</t>
    <rPh sb="4" eb="6">
      <t>オウエン</t>
    </rPh>
    <rPh sb="6" eb="8">
      <t>キキン</t>
    </rPh>
    <phoneticPr fontId="5"/>
  </si>
  <si>
    <t>-</t>
    <phoneticPr fontId="2"/>
  </si>
  <si>
    <t>事業活性化支援基金</t>
    <phoneticPr fontId="5"/>
  </si>
  <si>
    <t>ふるさと農村活性化対策基金</t>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</si>
  <si>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</si>
  <si>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</si>
  <si>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</si>
  <si>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</si>
  <si>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</si>
  <si>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</si>
  <si>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</si>
  <si>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</si>
  <si>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</si>
  <si>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</si>
  <si>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</si>
  <si>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</si>
  <si>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</si>
  <si>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</si>
  <si>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</si>
  <si>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xml:space="preserve"> </t>
    <phoneticPr fontId="5"/>
  </si>
  <si>
    <t>　充当可能財源が将来負担額を超えているため、将来負担比率は出ていないが、基金は減少しているのが現状である。施設の老朽化も進み、今後は大きな借入も予定されているため、大規模な事業以外の安易な基金の取崩しは控え、計画的な借入の実施と、目的基金への積立てを可能な範囲で継続的に実施し、将来負担の急激な上昇を抑えるように努める。</t>
    <rPh sb="1" eb="3">
      <t>ジュウトウ</t>
    </rPh>
    <rPh sb="3" eb="5">
      <t>カノウ</t>
    </rPh>
    <rPh sb="5" eb="7">
      <t>ザイゲン</t>
    </rPh>
    <rPh sb="8" eb="10">
      <t>ショウライ</t>
    </rPh>
    <rPh sb="10" eb="12">
      <t>フタン</t>
    </rPh>
    <rPh sb="12" eb="13">
      <t>ガク</t>
    </rPh>
    <rPh sb="14" eb="15">
      <t>コ</t>
    </rPh>
    <rPh sb="22" eb="24">
      <t>ショウライ</t>
    </rPh>
    <rPh sb="24" eb="26">
      <t>フタン</t>
    </rPh>
    <rPh sb="26" eb="28">
      <t>ヒリツ</t>
    </rPh>
    <rPh sb="29" eb="30">
      <t>デ</t>
    </rPh>
    <rPh sb="36" eb="38">
      <t>キキン</t>
    </rPh>
    <rPh sb="39" eb="40">
      <t>ゲン</t>
    </rPh>
    <rPh sb="40" eb="41">
      <t>ショウ</t>
    </rPh>
    <rPh sb="47" eb="49">
      <t>ゲンジョウ</t>
    </rPh>
    <rPh sb="53" eb="55">
      <t>シセツ</t>
    </rPh>
    <rPh sb="56" eb="59">
      <t>ロウキュウカ</t>
    </rPh>
    <rPh sb="60" eb="61">
      <t>スス</t>
    </rPh>
    <rPh sb="63" eb="65">
      <t>コンゴ</t>
    </rPh>
    <rPh sb="66" eb="67">
      <t>オオ</t>
    </rPh>
    <rPh sb="69" eb="71">
      <t>カリイレ</t>
    </rPh>
    <rPh sb="72" eb="74">
      <t>ヨテイ</t>
    </rPh>
    <rPh sb="82" eb="85">
      <t>ダイキボ</t>
    </rPh>
    <rPh sb="86" eb="88">
      <t>ジギョウ</t>
    </rPh>
    <rPh sb="88" eb="90">
      <t>イガイ</t>
    </rPh>
    <rPh sb="91" eb="93">
      <t>アンイ</t>
    </rPh>
    <rPh sb="94" eb="96">
      <t>キキン</t>
    </rPh>
    <rPh sb="97" eb="99">
      <t>トリクズ</t>
    </rPh>
    <rPh sb="101" eb="102">
      <t>ヒカ</t>
    </rPh>
    <rPh sb="104" eb="107">
      <t>ケイカクテキ</t>
    </rPh>
    <rPh sb="108" eb="110">
      <t>カリイレ</t>
    </rPh>
    <rPh sb="111" eb="113">
      <t>ジッシ</t>
    </rPh>
    <rPh sb="115" eb="117">
      <t>モクテキ</t>
    </rPh>
    <rPh sb="117" eb="119">
      <t>キキン</t>
    </rPh>
    <rPh sb="121" eb="123">
      <t>ツミタ</t>
    </rPh>
    <rPh sb="125" eb="127">
      <t>カノウ</t>
    </rPh>
    <rPh sb="128" eb="130">
      <t>ハンイ</t>
    </rPh>
    <rPh sb="131" eb="134">
      <t>ケイゾクテキ</t>
    </rPh>
    <rPh sb="135" eb="137">
      <t>ジッシ</t>
    </rPh>
    <rPh sb="139" eb="141">
      <t>ショウライ</t>
    </rPh>
    <rPh sb="141" eb="143">
      <t>フタン</t>
    </rPh>
    <rPh sb="144" eb="146">
      <t>キュウゲキ</t>
    </rPh>
    <rPh sb="147" eb="149">
      <t>ジョウショウ</t>
    </rPh>
    <rPh sb="150" eb="151">
      <t>オサ</t>
    </rPh>
    <rPh sb="156" eb="157">
      <t>ツト</t>
    </rPh>
    <phoneticPr fontId="5"/>
  </si>
  <si>
    <r>
      <t>　過去の大きな借入の終了や、負担金を繰上げ償還したことにより、H30年から実質公債</t>
    </r>
    <r>
      <rPr>
        <sz val="11"/>
        <rFont val="ＭＳ Ｐゴシック"/>
        <family val="3"/>
        <charset val="128"/>
      </rPr>
      <t>費比率は2.2%にまで</t>
    </r>
    <r>
      <rPr>
        <sz val="11"/>
        <color indexed="8"/>
        <rFont val="ＭＳ Ｐゴシック"/>
        <family val="3"/>
        <charset val="128"/>
      </rPr>
      <t>下がり、低水準で抑えられてきたが、令和元年度以降は一般会計、企業会計、一部事務組合どの会計においても償還金が増加の一途となっている。今後も施設建設や雨水対策のための河川等改修、老朽化に対応する施設改修等の大規模な借入が予定されているため、再び減少に転じる期待は少なく、当分の間は増加が続くことが見込まれる。その中で、できる限り後年への負担が緩やかになるように、目的基金の活用と積立て、計画的な借入の実施に努める。</t>
    </r>
    <rPh sb="1" eb="3">
      <t>カコ</t>
    </rPh>
    <rPh sb="4" eb="5">
      <t>オオ</t>
    </rPh>
    <rPh sb="7" eb="9">
      <t>カリイレ</t>
    </rPh>
    <rPh sb="10" eb="12">
      <t>シュウリョウ</t>
    </rPh>
    <rPh sb="14" eb="17">
      <t>フタンキン</t>
    </rPh>
    <rPh sb="18" eb="20">
      <t>クリア</t>
    </rPh>
    <rPh sb="21" eb="23">
      <t>ショウカン</t>
    </rPh>
    <rPh sb="34" eb="35">
      <t>ネン</t>
    </rPh>
    <rPh sb="37" eb="39">
      <t>ジッシツ</t>
    </rPh>
    <rPh sb="39" eb="41">
      <t>コウサイ</t>
    </rPh>
    <rPh sb="42" eb="44">
      <t>ヒリツ</t>
    </rPh>
    <rPh sb="52" eb="53">
      <t>サ</t>
    </rPh>
    <rPh sb="56" eb="59">
      <t>テイスイジュン</t>
    </rPh>
    <rPh sb="60" eb="61">
      <t>オサ</t>
    </rPh>
    <rPh sb="69" eb="71">
      <t>レイワ</t>
    </rPh>
    <rPh sb="71" eb="73">
      <t>ガンネン</t>
    </rPh>
    <rPh sb="73" eb="74">
      <t>ド</t>
    </rPh>
    <rPh sb="74" eb="76">
      <t>イコウ</t>
    </rPh>
    <rPh sb="77" eb="79">
      <t>イッパン</t>
    </rPh>
    <rPh sb="79" eb="81">
      <t>カイケイ</t>
    </rPh>
    <rPh sb="82" eb="84">
      <t>キギョウ</t>
    </rPh>
    <rPh sb="84" eb="86">
      <t>カイケイ</t>
    </rPh>
    <rPh sb="87" eb="89">
      <t>イチブ</t>
    </rPh>
    <rPh sb="89" eb="91">
      <t>ジム</t>
    </rPh>
    <rPh sb="91" eb="93">
      <t>クミアイ</t>
    </rPh>
    <rPh sb="95" eb="97">
      <t>カイケイ</t>
    </rPh>
    <rPh sb="102" eb="104">
      <t>ショウカン</t>
    </rPh>
    <rPh sb="104" eb="105">
      <t>キン</t>
    </rPh>
    <rPh sb="106" eb="108">
      <t>ゾウカ</t>
    </rPh>
    <rPh sb="109" eb="111">
      <t>イット</t>
    </rPh>
    <rPh sb="118" eb="120">
      <t>コンゴ</t>
    </rPh>
    <rPh sb="121" eb="123">
      <t>シセツ</t>
    </rPh>
    <rPh sb="123" eb="125">
      <t>ケンセツ</t>
    </rPh>
    <rPh sb="126" eb="128">
      <t>ウスイ</t>
    </rPh>
    <rPh sb="128" eb="130">
      <t>タイサク</t>
    </rPh>
    <rPh sb="134" eb="136">
      <t>カセン</t>
    </rPh>
    <rPh sb="136" eb="137">
      <t>トウ</t>
    </rPh>
    <rPh sb="137" eb="139">
      <t>カイシュウ</t>
    </rPh>
    <rPh sb="140" eb="143">
      <t>ロウキュウカ</t>
    </rPh>
    <rPh sb="144" eb="146">
      <t>タイオウ</t>
    </rPh>
    <rPh sb="148" eb="150">
      <t>シセツ</t>
    </rPh>
    <rPh sb="150" eb="152">
      <t>カイシュウ</t>
    </rPh>
    <rPh sb="152" eb="153">
      <t>トウ</t>
    </rPh>
    <rPh sb="154" eb="157">
      <t>ダイキボ</t>
    </rPh>
    <rPh sb="158" eb="160">
      <t>カリイレ</t>
    </rPh>
    <rPh sb="161" eb="163">
      <t>ヨテイ</t>
    </rPh>
    <rPh sb="171" eb="172">
      <t>フタタ</t>
    </rPh>
    <rPh sb="173" eb="175">
      <t>ゲンショウ</t>
    </rPh>
    <rPh sb="176" eb="177">
      <t>テン</t>
    </rPh>
    <rPh sb="179" eb="181">
      <t>キタイ</t>
    </rPh>
    <rPh sb="182" eb="183">
      <t>スク</t>
    </rPh>
    <rPh sb="186" eb="188">
      <t>トウブン</t>
    </rPh>
    <rPh sb="189" eb="190">
      <t>カン</t>
    </rPh>
    <rPh sb="191" eb="192">
      <t>ゾウ</t>
    </rPh>
    <rPh sb="192" eb="193">
      <t>カ</t>
    </rPh>
    <rPh sb="194" eb="195">
      <t>ツヅ</t>
    </rPh>
    <rPh sb="199" eb="201">
      <t>ミコ</t>
    </rPh>
    <rPh sb="207" eb="208">
      <t>ナカ</t>
    </rPh>
    <rPh sb="213" eb="214">
      <t>カギ</t>
    </rPh>
    <rPh sb="215" eb="217">
      <t>コウネン</t>
    </rPh>
    <rPh sb="219" eb="221">
      <t>フタン</t>
    </rPh>
    <rPh sb="222" eb="223">
      <t>ユル</t>
    </rPh>
    <rPh sb="232" eb="234">
      <t>モクテキ</t>
    </rPh>
    <rPh sb="234" eb="236">
      <t>キキン</t>
    </rPh>
    <rPh sb="237" eb="239">
      <t>カツヨウ</t>
    </rPh>
    <rPh sb="240" eb="242">
      <t>ツミタテ</t>
    </rPh>
    <rPh sb="244" eb="247">
      <t>ケイカクテキ</t>
    </rPh>
    <rPh sb="248" eb="250">
      <t>カリイレ</t>
    </rPh>
    <rPh sb="251" eb="253">
      <t>ジッシ</t>
    </rPh>
    <rPh sb="254" eb="255">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</si>
</sst>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10">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2" fillId="6" borderId="0" xfId="12" applyFont="1" applyFill="1">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34" fillId="0" borderId="0" xfId="16" applyFont="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Font="1" applyAlignment="1" applyProtection="1">
      <alignment horizontal="left" vertical="center" wrapText="1"/>
      <protection hidden="1"/>
    </xf>
    <xf numFmtId="186" fontId="20" fillId="0" borderId="0" xfId="8" applyNumberFormat="1" applyFont="1" applyAlignment="1" applyProtection="1">
      <alignment horizontal="center" vertical="center" shrinkToFit="1"/>
      <protection hidden="1"/>
    </xf>
    <xf numFmtId="0" fontId="20" fillId="0" borderId="0" xfId="8" applyFont="1" applyAlignment="1" applyProtection="1">
      <alignment horizontal="center" vertical="center" shrinkToFi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48"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7" fillId="0" borderId="31" xfId="8" applyFont="1" applyBorder="1">
      <alignment vertical="center"/>
    </xf>
    <xf numFmtId="0" fontId="27"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xmlns:c16r2="http://schemas.microsoft.com/office/drawing/2015/06/chart">
            <c:ext xmlns:c16="http://schemas.microsoft.com/office/drawing/2014/chart" uri="{C3380CC4-5D6E-409C-BE32-E72D297353CC}">
              <c16:uniqueId val="{00000000-19DA-428D-88B1-82845B51CD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55868</c:v>
                </c:pt>
                <c:pt idx="1">
                  <c:v>44086</c:v>
                </c:pt>
                <c:pt idx="2">
                  <c:v>41099</c:v>
                </c:pt>
                <c:pt idx="3">
                  <c:v>40760</c:v>
                </c:pt>
                <c:pt idx="4">
                  <c:v>40161</c:v>
                </c:pt>
              </c:numCache>
            </c:numRef>
          </c:val>
          <c:smooth val="0"/>
          <c:extLst xmlns:c16r2="http://schemas.microsoft.com/office/drawing/2015/06/chart">
            <c:ext xmlns:c16="http://schemas.microsoft.com/office/drawing/2014/chart" uri="{C3380CC4-5D6E-409C-BE32-E72D297353CC}">
              <c16:uniqueId val="{00000001-19DA-428D-88B1-82845B51CDC5}"/>
            </c:ext>
          </c:extLst>
        </c:ser>
        <c:dLbls>
          <c:showLegendKey val="0"/>
          <c:showVal val="0"/>
          <c:showCatName val="0"/>
          <c:showSerName val="0"/>
          <c:showPercent val="0"/>
          <c:showBubbleSize val="0"/>
        </c:dLbls>
        <c:marker val="1"/>
        <c:smooth val="0"/>
        <c:axId val="360529832"/>
        <c:axId val="360530616"/>
      </c:lineChart>
      <c:catAx>
        <c:axId val="360529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0530616"/>
        <c:crosses val="autoZero"/>
        <c:auto val="1"/>
        <c:lblAlgn val="ctr"/>
        <c:lblOffset val="100"/>
        <c:tickLblSkip val="1"/>
        <c:tickMarkSkip val="1"/>
        <c:noMultiLvlLbl val="0"/>
      </c:catAx>
      <c:valAx>
        <c:axId val="36053061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0529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4.99</c:v>
                </c:pt>
                <c:pt idx="1">
                  <c:v>3.05</c:v>
                </c:pt>
                <c:pt idx="2">
                  <c:v>4.24</c:v>
                </c:pt>
                <c:pt idx="3">
                  <c:v>4.93</c:v>
                </c:pt>
                <c:pt idx="4">
                  <c:v>8.34</c:v>
                </c:pt>
              </c:numCache>
            </c:numRef>
          </c:val>
          <c:extLst xmlns:c16r2="http://schemas.microsoft.com/office/drawing/2015/06/chart">
            <c:ext xmlns:c16="http://schemas.microsoft.com/office/drawing/2014/chart" uri="{C3380CC4-5D6E-409C-BE32-E72D297353CC}">
              <c16:uniqueId val="{00000000-E9D1-4F0F-BE08-21916065082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58.32</c:v>
                </c:pt>
                <c:pt idx="1">
                  <c:v>52.84</c:v>
                </c:pt>
                <c:pt idx="2">
                  <c:v>43.43</c:v>
                </c:pt>
                <c:pt idx="3">
                  <c:v>39.020000000000003</c:v>
                </c:pt>
                <c:pt idx="4">
                  <c:v>42.02</c:v>
                </c:pt>
              </c:numCache>
            </c:numRef>
          </c:val>
          <c:extLst xmlns:c16r2="http://schemas.microsoft.com/office/drawing/2015/06/chart">
            <c:ext xmlns:c16="http://schemas.microsoft.com/office/drawing/2014/chart" uri="{C3380CC4-5D6E-409C-BE32-E72D297353CC}">
              <c16:uniqueId val="{00000001-E9D1-4F0F-BE08-219160650820}"/>
            </c:ext>
          </c:extLst>
        </c:ser>
        <c:dLbls>
          <c:showLegendKey val="0"/>
          <c:showVal val="0"/>
          <c:showCatName val="0"/>
          <c:showSerName val="0"/>
          <c:showPercent val="0"/>
          <c:showBubbleSize val="0"/>
        </c:dLbls>
        <c:gapWidth val="250"/>
        <c:overlap val="100"/>
        <c:axId val="405031672"/>
        <c:axId val="405032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-0.95</c:v>
                </c:pt>
                <c:pt idx="1">
                  <c:v>-6.34</c:v>
                </c:pt>
                <c:pt idx="2">
                  <c:v>-7.73</c:v>
                </c:pt>
                <c:pt idx="3">
                  <c:v>-3.79</c:v>
                </c:pt>
                <c:pt idx="4">
                  <c:v>9.02</c:v>
                </c:pt>
              </c:numCache>
            </c:numRef>
          </c:val>
          <c:smooth val="0"/>
          <c:extLst xmlns:c16r2="http://schemas.microsoft.com/office/drawing/2015/06/chart">
            <c:ext xmlns:c16="http://schemas.microsoft.com/office/drawing/2014/chart" uri="{C3380CC4-5D6E-409C-BE32-E72D297353CC}">
              <c16:uniqueId val="{00000002-E9D1-4F0F-BE08-219160650820}"/>
            </c:ext>
          </c:extLst>
        </c:ser>
        <c:dLbls>
          <c:showLegendKey val="0"/>
          <c:showVal val="0"/>
          <c:showCatName val="0"/>
          <c:showSerName val="0"/>
          <c:showPercent val="0"/>
          <c:showBubbleSize val="0"/>
        </c:dLbls>
        <c:marker val="1"/>
        <c:smooth val="0"/>
        <c:axId val="405031672"/>
        <c:axId val="405032456"/>
      </c:lineChart>
      <c:catAx>
        <c:axId val="405031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5032456"/>
        <c:crosses val="autoZero"/>
        <c:auto val="1"/>
        <c:lblAlgn val="ctr"/>
        <c:lblOffset val="100"/>
        <c:tickLblSkip val="1"/>
        <c:tickMarkSkip val="1"/>
        <c:noMultiLvlLbl val="0"/>
      </c:catAx>
      <c:valAx>
        <c:axId val="405032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031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0.38</c:v>
                </c:pt>
                <c:pt idx="2">
                  <c:v>#N/A</c:v>
                </c:pt>
                <c:pt idx="3">
                  <c:v>0.87</c:v>
                </c:pt>
                <c:pt idx="4">
                  <c:v>#N/A</c:v>
                </c:pt>
                <c:pt idx="5">
                  <c:v>1.7</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D21-44C3-8285-1D43DC96DB8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D21-44C3-8285-1D43DC96DB8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DD21-44C3-8285-1D43DC96DB8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DD21-44C3-8285-1D43DC96DB8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0.09</c:v>
                </c:pt>
                <c:pt idx="2">
                  <c:v>#N/A</c:v>
                </c:pt>
                <c:pt idx="3">
                  <c:v>0.11</c:v>
                </c:pt>
                <c:pt idx="4">
                  <c:v>#N/A</c:v>
                </c:pt>
                <c:pt idx="5">
                  <c:v>0.1</c:v>
                </c:pt>
                <c:pt idx="6">
                  <c:v>#N/A</c:v>
                </c:pt>
                <c:pt idx="7">
                  <c:v>0.1</c:v>
                </c:pt>
                <c:pt idx="8">
                  <c:v>#N/A</c:v>
                </c:pt>
                <c:pt idx="9">
                  <c:v>0.14000000000000001</c:v>
                </c:pt>
              </c:numCache>
            </c:numRef>
          </c:val>
          <c:extLst xmlns:c16r2="http://schemas.microsoft.com/office/drawing/2015/06/chart">
            <c:ext xmlns:c16="http://schemas.microsoft.com/office/drawing/2014/chart" uri="{C3380CC4-5D6E-409C-BE32-E72D297353CC}">
              <c16:uniqueId val="{00000004-DD21-44C3-8285-1D43DC96DB82}"/>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1.35</c:v>
                </c:pt>
                <c:pt idx="2">
                  <c:v>#N/A</c:v>
                </c:pt>
                <c:pt idx="3">
                  <c:v>1.27</c:v>
                </c:pt>
                <c:pt idx="4">
                  <c:v>#N/A</c:v>
                </c:pt>
                <c:pt idx="5">
                  <c:v>1.34</c:v>
                </c:pt>
                <c:pt idx="6">
                  <c:v>#N/A</c:v>
                </c:pt>
                <c:pt idx="7">
                  <c:v>0.72</c:v>
                </c:pt>
                <c:pt idx="8">
                  <c:v>#N/A</c:v>
                </c:pt>
                <c:pt idx="9">
                  <c:v>0.62</c:v>
                </c:pt>
              </c:numCache>
            </c:numRef>
          </c:val>
          <c:extLst xmlns:c16r2="http://schemas.microsoft.com/office/drawing/2015/06/chart">
            <c:ext xmlns:c16="http://schemas.microsoft.com/office/drawing/2014/chart" uri="{C3380CC4-5D6E-409C-BE32-E72D297353CC}">
              <c16:uniqueId val="{00000005-DD21-44C3-8285-1D43DC96DB8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5.18</c:v>
                </c:pt>
                <c:pt idx="2">
                  <c:v>#N/A</c:v>
                </c:pt>
                <c:pt idx="3">
                  <c:v>6.66</c:v>
                </c:pt>
                <c:pt idx="4">
                  <c:v>#N/A</c:v>
                </c:pt>
                <c:pt idx="5">
                  <c:v>7.17</c:v>
                </c:pt>
                <c:pt idx="6">
                  <c:v>#N/A</c:v>
                </c:pt>
                <c:pt idx="7">
                  <c:v>3.31</c:v>
                </c:pt>
                <c:pt idx="8">
                  <c:v>#N/A</c:v>
                </c:pt>
                <c:pt idx="9">
                  <c:v>4.18</c:v>
                </c:pt>
              </c:numCache>
            </c:numRef>
          </c:val>
          <c:extLst xmlns:c16r2="http://schemas.microsoft.com/office/drawing/2015/06/chart">
            <c:ext xmlns:c16="http://schemas.microsoft.com/office/drawing/2014/chart" uri="{C3380CC4-5D6E-409C-BE32-E72D297353CC}">
              <c16:uniqueId val="{00000006-DD21-44C3-8285-1D43DC96DB8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4.99</c:v>
                </c:pt>
                <c:pt idx="2">
                  <c:v>#N/A</c:v>
                </c:pt>
                <c:pt idx="3">
                  <c:v>3.05</c:v>
                </c:pt>
                <c:pt idx="4">
                  <c:v>#N/A</c:v>
                </c:pt>
                <c:pt idx="5">
                  <c:v>4.24</c:v>
                </c:pt>
                <c:pt idx="6">
                  <c:v>#N/A</c:v>
                </c:pt>
                <c:pt idx="7">
                  <c:v>4.93</c:v>
                </c:pt>
                <c:pt idx="8">
                  <c:v>#N/A</c:v>
                </c:pt>
                <c:pt idx="9">
                  <c:v>8.34</c:v>
                </c:pt>
              </c:numCache>
            </c:numRef>
          </c:val>
          <c:extLst xmlns:c16r2="http://schemas.microsoft.com/office/drawing/2015/06/chart">
            <c:ext xmlns:c16="http://schemas.microsoft.com/office/drawing/2014/chart" uri="{C3380CC4-5D6E-409C-BE32-E72D297353CC}">
              <c16:uniqueId val="{00000007-DD21-44C3-8285-1D43DC96DB82}"/>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6.63</c:v>
                </c:pt>
                <c:pt idx="8">
                  <c:v>#N/A</c:v>
                </c:pt>
                <c:pt idx="9">
                  <c:v>8.42</c:v>
                </c:pt>
              </c:numCache>
            </c:numRef>
          </c:val>
          <c:extLst xmlns:c16r2="http://schemas.microsoft.com/office/drawing/2015/06/chart">
            <c:ext xmlns:c16="http://schemas.microsoft.com/office/drawing/2014/chart" uri="{C3380CC4-5D6E-409C-BE32-E72D297353CC}">
              <c16:uniqueId val="{00000008-DD21-44C3-8285-1D43DC96DB8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24.98</c:v>
                </c:pt>
                <c:pt idx="2">
                  <c:v>#N/A</c:v>
                </c:pt>
                <c:pt idx="3">
                  <c:v>25.12</c:v>
                </c:pt>
                <c:pt idx="4">
                  <c:v>#N/A</c:v>
                </c:pt>
                <c:pt idx="5">
                  <c:v>26.04</c:v>
                </c:pt>
                <c:pt idx="6">
                  <c:v>#N/A</c:v>
                </c:pt>
                <c:pt idx="7">
                  <c:v>27.29</c:v>
                </c:pt>
                <c:pt idx="8">
                  <c:v>#N/A</c:v>
                </c:pt>
                <c:pt idx="9">
                  <c:v>26.76</c:v>
                </c:pt>
              </c:numCache>
            </c:numRef>
          </c:val>
          <c:extLst xmlns:c16r2="http://schemas.microsoft.com/office/drawing/2015/06/chart">
            <c:ext xmlns:c16="http://schemas.microsoft.com/office/drawing/2014/chart" uri="{C3380CC4-5D6E-409C-BE32-E72D297353CC}">
              <c16:uniqueId val="{00000009-DD21-44C3-8285-1D43DC96DB82}"/>
            </c:ext>
          </c:extLst>
        </c:ser>
        <c:dLbls>
          <c:showLegendKey val="0"/>
          <c:showVal val="0"/>
          <c:showCatName val="0"/>
          <c:showSerName val="0"/>
          <c:showPercent val="0"/>
          <c:showBubbleSize val="0"/>
        </c:dLbls>
        <c:gapWidth val="150"/>
        <c:overlap val="100"/>
        <c:axId val="405030496"/>
        <c:axId val="405034416"/>
      </c:barChart>
      <c:catAx>
        <c:axId val="40503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5034416"/>
        <c:crosses val="autoZero"/>
        <c:auto val="1"/>
        <c:lblAlgn val="ctr"/>
        <c:lblOffset val="100"/>
        <c:tickLblSkip val="1"/>
        <c:tickMarkSkip val="1"/>
        <c:noMultiLvlLbl val="0"/>
      </c:catAx>
      <c:valAx>
        <c:axId val="405034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030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258</c:v>
                </c:pt>
                <c:pt idx="5">
                  <c:v>264</c:v>
                </c:pt>
                <c:pt idx="8">
                  <c:v>265</c:v>
                </c:pt>
                <c:pt idx="11">
                  <c:v>241</c:v>
                </c:pt>
                <c:pt idx="14">
                  <c:v>239</c:v>
                </c:pt>
              </c:numCache>
            </c:numRef>
          </c:val>
          <c:extLst xmlns:c16r2="http://schemas.microsoft.com/office/drawing/2015/06/chart">
            <c:ext xmlns:c16="http://schemas.microsoft.com/office/drawing/2014/chart" uri="{C3380CC4-5D6E-409C-BE32-E72D297353CC}">
              <c16:uniqueId val="{00000000-3C24-4C58-B62A-45B41EAEC2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C24-4C58-B62A-45B41EAEC2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3C24-4C58-B62A-45B41EAEC2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c:v>
                </c:pt>
                <c:pt idx="3">
                  <c:v>16</c:v>
                </c:pt>
                <c:pt idx="6">
                  <c:v>7</c:v>
                </c:pt>
                <c:pt idx="9">
                  <c:v>12</c:v>
                </c:pt>
                <c:pt idx="12">
                  <c:v>16</c:v>
                </c:pt>
              </c:numCache>
            </c:numRef>
          </c:val>
          <c:extLst xmlns:c16r2="http://schemas.microsoft.com/office/drawing/2015/06/chart">
            <c:ext xmlns:c16="http://schemas.microsoft.com/office/drawing/2014/chart" uri="{C3380CC4-5D6E-409C-BE32-E72D297353CC}">
              <c16:uniqueId val="{00000003-3C24-4C58-B62A-45B41EAEC2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48</c:v>
                </c:pt>
                <c:pt idx="3">
                  <c:v>52</c:v>
                </c:pt>
                <c:pt idx="6">
                  <c:v>45</c:v>
                </c:pt>
                <c:pt idx="9">
                  <c:v>62</c:v>
                </c:pt>
                <c:pt idx="12">
                  <c:v>58</c:v>
                </c:pt>
              </c:numCache>
            </c:numRef>
          </c:val>
          <c:extLst xmlns:c16r2="http://schemas.microsoft.com/office/drawing/2015/06/chart">
            <c:ext xmlns:c16="http://schemas.microsoft.com/office/drawing/2014/chart" uri="{C3380CC4-5D6E-409C-BE32-E72D297353CC}">
              <c16:uniqueId val="{00000004-3C24-4C58-B62A-45B41EAEC2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C24-4C58-B62A-45B41EAEC2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C24-4C58-B62A-45B41EAEC2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240</c:v>
                </c:pt>
                <c:pt idx="3">
                  <c:v>238</c:v>
                </c:pt>
                <c:pt idx="6">
                  <c:v>234</c:v>
                </c:pt>
                <c:pt idx="9">
                  <c:v>231</c:v>
                </c:pt>
                <c:pt idx="12">
                  <c:v>248</c:v>
                </c:pt>
              </c:numCache>
            </c:numRef>
          </c:val>
          <c:extLst xmlns:c16r2="http://schemas.microsoft.com/office/drawing/2015/06/chart">
            <c:ext xmlns:c16="http://schemas.microsoft.com/office/drawing/2014/chart" uri="{C3380CC4-5D6E-409C-BE32-E72D297353CC}">
              <c16:uniqueId val="{00000007-3C24-4C58-B62A-45B41EAEC26E}"/>
            </c:ext>
          </c:extLst>
        </c:ser>
        <c:dLbls>
          <c:showLegendKey val="0"/>
          <c:showVal val="0"/>
          <c:showCatName val="0"/>
          <c:showSerName val="0"/>
          <c:showPercent val="0"/>
          <c:showBubbleSize val="0"/>
        </c:dLbls>
        <c:gapWidth val="100"/>
        <c:overlap val="100"/>
        <c:axId val="405030888"/>
        <c:axId val="405029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65</c:v>
                </c:pt>
                <c:pt idx="2">
                  <c:v>#N/A</c:v>
                </c:pt>
                <c:pt idx="3">
                  <c:v>#N/A</c:v>
                </c:pt>
                <c:pt idx="4">
                  <c:v>43</c:v>
                </c:pt>
                <c:pt idx="5">
                  <c:v>#N/A</c:v>
                </c:pt>
                <c:pt idx="6">
                  <c:v>#N/A</c:v>
                </c:pt>
                <c:pt idx="7">
                  <c:v>22</c:v>
                </c:pt>
                <c:pt idx="8">
                  <c:v>#N/A</c:v>
                </c:pt>
                <c:pt idx="9">
                  <c:v>#N/A</c:v>
                </c:pt>
                <c:pt idx="10">
                  <c:v>65</c:v>
                </c:pt>
                <c:pt idx="11">
                  <c:v>#N/A</c:v>
                </c:pt>
                <c:pt idx="12">
                  <c:v>#N/A</c:v>
                </c:pt>
                <c:pt idx="13">
                  <c:v>84</c:v>
                </c:pt>
                <c:pt idx="14">
                  <c:v>#N/A</c:v>
                </c:pt>
              </c:numCache>
            </c:numRef>
          </c:val>
          <c:smooth val="0"/>
          <c:extLst xmlns:c16r2="http://schemas.microsoft.com/office/drawing/2015/06/chart">
            <c:ext xmlns:c16="http://schemas.microsoft.com/office/drawing/2014/chart" uri="{C3380CC4-5D6E-409C-BE32-E72D297353CC}">
              <c16:uniqueId val="{00000008-3C24-4C58-B62A-45B41EAEC26E}"/>
            </c:ext>
          </c:extLst>
        </c:ser>
        <c:dLbls>
          <c:showLegendKey val="0"/>
          <c:showVal val="0"/>
          <c:showCatName val="0"/>
          <c:showSerName val="0"/>
          <c:showPercent val="0"/>
          <c:showBubbleSize val="0"/>
        </c:dLbls>
        <c:marker val="1"/>
        <c:smooth val="0"/>
        <c:axId val="405030888"/>
        <c:axId val="405029712"/>
      </c:lineChart>
      <c:catAx>
        <c:axId val="405030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5029712"/>
        <c:crosses val="autoZero"/>
        <c:auto val="1"/>
        <c:lblAlgn val="ctr"/>
        <c:lblOffset val="100"/>
        <c:tickLblSkip val="1"/>
        <c:tickMarkSkip val="1"/>
        <c:noMultiLvlLbl val="0"/>
      </c:catAx>
      <c:valAx>
        <c:axId val="405029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030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2927</c:v>
                </c:pt>
                <c:pt idx="5">
                  <c:v>2848</c:v>
                </c:pt>
                <c:pt idx="8">
                  <c:v>2747</c:v>
                </c:pt>
                <c:pt idx="11">
                  <c:v>2717</c:v>
                </c:pt>
                <c:pt idx="14">
                  <c:v>2668</c:v>
                </c:pt>
              </c:numCache>
            </c:numRef>
          </c:val>
          <c:extLst xmlns:c16r2="http://schemas.microsoft.com/office/drawing/2015/06/chart">
            <c:ext xmlns:c16="http://schemas.microsoft.com/office/drawing/2014/chart" uri="{C3380CC4-5D6E-409C-BE32-E72D297353CC}">
              <c16:uniqueId val="{00000000-0DC6-4166-A4A3-8E60A6F87AC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c:v>
                </c:pt>
                <c:pt idx="5">
                  <c:v>2</c:v>
                </c:pt>
                <c:pt idx="8">
                  <c:v>1</c:v>
                </c:pt>
                <c:pt idx="11">
                  <c:v>0</c:v>
                </c:pt>
                <c:pt idx="14">
                  <c:v>0</c:v>
                </c:pt>
              </c:numCache>
            </c:numRef>
          </c:val>
          <c:extLst xmlns:c16r2="http://schemas.microsoft.com/office/drawing/2015/06/chart">
            <c:ext xmlns:c16="http://schemas.microsoft.com/office/drawing/2014/chart" uri="{C3380CC4-5D6E-409C-BE32-E72D297353CC}">
              <c16:uniqueId val="{00000001-0DC6-4166-A4A3-8E60A6F87AC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2144</c:v>
                </c:pt>
                <c:pt idx="5">
                  <c:v>2045</c:v>
                </c:pt>
                <c:pt idx="8">
                  <c:v>1896</c:v>
                </c:pt>
                <c:pt idx="11">
                  <c:v>1933</c:v>
                </c:pt>
                <c:pt idx="14">
                  <c:v>2059</c:v>
                </c:pt>
              </c:numCache>
            </c:numRef>
          </c:val>
          <c:extLst xmlns:c16r2="http://schemas.microsoft.com/office/drawing/2015/06/chart">
            <c:ext xmlns:c16="http://schemas.microsoft.com/office/drawing/2014/chart" uri="{C3380CC4-5D6E-409C-BE32-E72D297353CC}">
              <c16:uniqueId val="{00000002-0DC6-4166-A4A3-8E60A6F87AC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DC6-4166-A4A3-8E60A6F87AC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DC6-4166-A4A3-8E60A6F87AC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DC6-4166-A4A3-8E60A6F87AC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DC6-4166-A4A3-8E60A6F87AC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47</c:v>
                </c:pt>
                <c:pt idx="3">
                  <c:v>42</c:v>
                </c:pt>
                <c:pt idx="6">
                  <c:v>110</c:v>
                </c:pt>
                <c:pt idx="9">
                  <c:v>129</c:v>
                </c:pt>
                <c:pt idx="12">
                  <c:v>139</c:v>
                </c:pt>
              </c:numCache>
            </c:numRef>
          </c:val>
          <c:extLst xmlns:c16r2="http://schemas.microsoft.com/office/drawing/2015/06/chart">
            <c:ext xmlns:c16="http://schemas.microsoft.com/office/drawing/2014/chart" uri="{C3380CC4-5D6E-409C-BE32-E72D297353CC}">
              <c16:uniqueId val="{00000007-0DC6-4166-A4A3-8E60A6F87AC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411</c:v>
                </c:pt>
                <c:pt idx="3">
                  <c:v>527</c:v>
                </c:pt>
                <c:pt idx="6">
                  <c:v>493</c:v>
                </c:pt>
                <c:pt idx="9">
                  <c:v>531</c:v>
                </c:pt>
                <c:pt idx="12">
                  <c:v>647</c:v>
                </c:pt>
              </c:numCache>
            </c:numRef>
          </c:val>
          <c:extLst xmlns:c16r2="http://schemas.microsoft.com/office/drawing/2015/06/chart">
            <c:ext xmlns:c16="http://schemas.microsoft.com/office/drawing/2014/chart" uri="{C3380CC4-5D6E-409C-BE32-E72D297353CC}">
              <c16:uniqueId val="{00000008-0DC6-4166-A4A3-8E60A6F87AC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3</c:v>
                </c:pt>
                <c:pt idx="9">
                  <c:v>2</c:v>
                </c:pt>
                <c:pt idx="12">
                  <c:v>1</c:v>
                </c:pt>
              </c:numCache>
            </c:numRef>
          </c:val>
          <c:extLst xmlns:c16r2="http://schemas.microsoft.com/office/drawing/2015/06/chart">
            <c:ext xmlns:c16="http://schemas.microsoft.com/office/drawing/2014/chart" uri="{C3380CC4-5D6E-409C-BE32-E72D297353CC}">
              <c16:uniqueId val="{00000009-0DC6-4166-A4A3-8E60A6F87AC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2653</c:v>
                </c:pt>
                <c:pt idx="3">
                  <c:v>2710</c:v>
                </c:pt>
                <c:pt idx="6">
                  <c:v>2702</c:v>
                </c:pt>
                <c:pt idx="9">
                  <c:v>2733</c:v>
                </c:pt>
                <c:pt idx="12">
                  <c:v>2699</c:v>
                </c:pt>
              </c:numCache>
            </c:numRef>
          </c:val>
          <c:extLst xmlns:c16r2="http://schemas.microsoft.com/office/drawing/2015/06/chart">
            <c:ext xmlns:c16="http://schemas.microsoft.com/office/drawing/2014/chart" uri="{C3380CC4-5D6E-409C-BE32-E72D297353CC}">
              <c16:uniqueId val="{0000000A-0DC6-4166-A4A3-8E60A6F87AC6}"/>
            </c:ext>
          </c:extLst>
        </c:ser>
        <c:dLbls>
          <c:showLegendKey val="0"/>
          <c:showVal val="0"/>
          <c:showCatName val="0"/>
          <c:showSerName val="0"/>
          <c:showPercent val="0"/>
          <c:showBubbleSize val="0"/>
        </c:dLbls>
        <c:gapWidth val="100"/>
        <c:overlap val="100"/>
        <c:axId val="405034808"/>
        <c:axId val="405035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0DC6-4166-A4A3-8E60A6F87AC6}"/>
            </c:ext>
          </c:extLst>
        </c:ser>
        <c:dLbls>
          <c:showLegendKey val="0"/>
          <c:showVal val="0"/>
          <c:showCatName val="0"/>
          <c:showSerName val="0"/>
          <c:showPercent val="0"/>
          <c:showBubbleSize val="0"/>
        </c:dLbls>
        <c:marker val="1"/>
        <c:smooth val="0"/>
        <c:axId val="405034808"/>
        <c:axId val="405035592"/>
      </c:lineChart>
      <c:catAx>
        <c:axId val="405034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5035592"/>
        <c:crosses val="autoZero"/>
        <c:auto val="1"/>
        <c:lblAlgn val="ctr"/>
        <c:lblOffset val="100"/>
        <c:tickLblSkip val="1"/>
        <c:tickMarkSkip val="1"/>
        <c:noMultiLvlLbl val="0"/>
      </c:catAx>
      <c:valAx>
        <c:axId val="405035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034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967</c:v>
                </c:pt>
                <c:pt idx="1">
                  <c:v>868</c:v>
                </c:pt>
                <c:pt idx="2">
                  <c:v>993</c:v>
                </c:pt>
              </c:numCache>
            </c:numRef>
          </c:val>
          <c:extLst xmlns:c16r2="http://schemas.microsoft.com/office/drawing/2015/06/chart">
            <c:ext xmlns:c16="http://schemas.microsoft.com/office/drawing/2014/chart" uri="{C3380CC4-5D6E-409C-BE32-E72D297353CC}">
              <c16:uniqueId val="{00000000-9504-40C2-9356-6DD59879A7F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101</c:v>
                </c:pt>
                <c:pt idx="1">
                  <c:v>101</c:v>
                </c:pt>
                <c:pt idx="2">
                  <c:v>101</c:v>
                </c:pt>
              </c:numCache>
            </c:numRef>
          </c:val>
          <c:extLst xmlns:c16r2="http://schemas.microsoft.com/office/drawing/2015/06/chart">
            <c:ext xmlns:c16="http://schemas.microsoft.com/office/drawing/2014/chart" uri="{C3380CC4-5D6E-409C-BE32-E72D297353CC}">
              <c16:uniqueId val="{00000001-9504-40C2-9356-6DD59879A7F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591</c:v>
                </c:pt>
                <c:pt idx="1">
                  <c:v>595</c:v>
                </c:pt>
                <c:pt idx="2">
                  <c:v>596</c:v>
                </c:pt>
              </c:numCache>
            </c:numRef>
          </c:val>
          <c:extLst xmlns:c16r2="http://schemas.microsoft.com/office/drawing/2015/06/chart">
            <c:ext xmlns:c16="http://schemas.microsoft.com/office/drawing/2014/chart" uri="{C3380CC4-5D6E-409C-BE32-E72D297353CC}">
              <c16:uniqueId val="{00000002-9504-40C2-9356-6DD59879A7F0}"/>
            </c:ext>
          </c:extLst>
        </c:ser>
        <c:dLbls>
          <c:showLegendKey val="0"/>
          <c:showVal val="0"/>
          <c:showCatName val="0"/>
          <c:showSerName val="0"/>
          <c:showPercent val="0"/>
          <c:showBubbleSize val="0"/>
        </c:dLbls>
        <c:gapWidth val="120"/>
        <c:overlap val="100"/>
        <c:axId val="412080896"/>
        <c:axId val="412082464"/>
      </c:barChart>
      <c:catAx>
        <c:axId val="412080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2082464"/>
        <c:crosses val="autoZero"/>
        <c:auto val="1"/>
        <c:lblAlgn val="ctr"/>
        <c:lblOffset val="100"/>
        <c:tickLblSkip val="1"/>
        <c:tickMarkSkip val="1"/>
        <c:noMultiLvlLbl val="0"/>
      </c:catAx>
      <c:valAx>
        <c:axId val="4120824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2080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DB4-43FA-997D-D1F8B2C1F462}"/>
                </c:ext>
                <c:ext xmlns:c15="http://schemas.microsoft.com/office/drawing/2012/chart" uri="{CE6537A1-D6FC-4f65-9D91-7224C49458BB}">
                  <c15:dlblFieldTable>
                    <c15:dlblFTEntry>
                      <c15:txfldGUID>{5AB756D4-DE73-4D4D-87FD-E3FF6792203A}</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DB4-43FA-997D-D1F8B2C1F462}"/>
                </c:ext>
                <c:ext xmlns:c15="http://schemas.microsoft.com/office/drawing/2012/chart" uri="{CE6537A1-D6FC-4f65-9D91-7224C49458BB}">
                  <c15:dlblFieldTable>
                    <c15:dlblFTEntry>
                      <c15:txfldGUID>{5577D655-D77F-4175-8DCA-2D0D2EBB76E9}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DB4-43FA-997D-D1F8B2C1F462}"/>
                </c:ext>
                <c:ext xmlns:c15="http://schemas.microsoft.com/office/drawing/2012/chart" uri="{CE6537A1-D6FC-4f65-9D91-7224C49458BB}">
                  <c15:dlblFieldTable>
                    <c15:dlblFTEntry>
                      <c15:txfldGUID>{20AF2CEF-294F-419A-B631-74B5B6F52B6F}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DB4-43FA-997D-D1F8B2C1F462}"/>
                </c:ext>
                <c:ext xmlns:c15="http://schemas.microsoft.com/office/drawing/2012/chart" uri="{CE6537A1-D6FC-4f65-9D91-7224C49458BB}">
                  <c15:dlblFieldTable>
                    <c15:dlblFTEntry>
                      <c15:txfldGUID>{34A84439-B886-4779-B97C-98BF2E1BAA85}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DB4-43FA-997D-D1F8B2C1F462}"/>
                </c:ext>
                <c:ext xmlns:c15="http://schemas.microsoft.com/office/drawing/2012/chart" uri="{CE6537A1-D6FC-4f65-9D91-7224C49458BB}">
                  <c15:dlblFieldTable>
                    <c15:dlblFTEntry>
                      <c15:txfldGUID>{AA6708F5-E45F-41D4-9B86-8F931BC8E355}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DB4-43FA-997D-D1F8B2C1F462}"/>
                </c:ext>
                <c:ext xmlns:c15="http://schemas.microsoft.com/office/drawing/2012/chart" uri="{CE6537A1-D6FC-4f65-9D91-7224C49458BB}">
                  <c15:dlblFieldTable>
                    <c15:dlblFTEntry>
                      <c15:txfldGUID>{14211E8F-B3D8-4BC7-AE6F-6E3B8C2DA253}</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DB4-43FA-997D-D1F8B2C1F462}"/>
                </c:ext>
                <c:ext xmlns:c15="http://schemas.microsoft.com/office/drawing/2012/chart" uri="{CE6537A1-D6FC-4f65-9D91-7224C49458BB}">
                  <c15:dlblFieldTable>
                    <c15:dlblFTEntry>
                      <c15:txfldGUID>{5D804387-06B5-476E-A961-CFE72CD398CF}</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DB4-43FA-997D-D1F8B2C1F462}"/>
                </c:ext>
                <c:ext xmlns:c15="http://schemas.microsoft.com/office/drawing/2012/chart" uri="{CE6537A1-D6FC-4f65-9D91-7224C49458BB}">
                  <c15:dlblFieldTable>
                    <c15:dlblFTEntry>
                      <c15:txfldGUID>{C9DB692E-FFF1-4A13-8C11-C3C44F62FB50}</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DB4-43FA-997D-D1F8B2C1F462}"/>
                </c:ext>
                <c:ext xmlns:c15="http://schemas.microsoft.com/office/drawing/2012/chart" uri="{CE6537A1-D6FC-4f65-9D91-7224C49458BB}">
                  <c15:dlblFieldTable>
                    <c15:dlblFTEntry>
                      <c15:txfldGUID>{9385F910-AE41-453A-9B80-555E7874A8C4}</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69.2</c:v>
                </c:pt>
                <c:pt idx="8">
                  <c:v>70.400000000000006</c:v>
                </c:pt>
                <c:pt idx="16">
                  <c:v>71.8</c:v>
                </c:pt>
                <c:pt idx="24">
                  <c:v>72.900000000000006</c:v>
                </c:pt>
                <c:pt idx="32">
                  <c:v>74.7</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CDB4-43FA-997D-D1F8B2C1F46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DB4-43FA-997D-D1F8B2C1F462}"/>
                </c:ext>
                <c:ext xmlns:c15="http://schemas.microsoft.com/office/drawing/2012/chart" uri="{CE6537A1-D6FC-4f65-9D91-7224C49458BB}">
                  <c15:layout/>
                  <c15:dlblFieldTable>
                    <c15:dlblFTEntry>
                      <c15:txfldGUID>{E6FBB34A-306E-4037-976D-1E1D34998519}</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DB4-43FA-997D-D1F8B2C1F462}"/>
                </c:ext>
                <c:ext xmlns:c15="http://schemas.microsoft.com/office/drawing/2012/chart" uri="{CE6537A1-D6FC-4f65-9D91-7224C49458BB}">
                  <c15:dlblFieldTable>
                    <c15:dlblFTEntry>
                      <c15:txfldGUID>{72D39502-CC7B-44F6-AAAE-0264AF6EC75F}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DB4-43FA-997D-D1F8B2C1F462}"/>
                </c:ext>
                <c:ext xmlns:c15="http://schemas.microsoft.com/office/drawing/2012/chart" uri="{CE6537A1-D6FC-4f65-9D91-7224C49458BB}">
                  <c15:dlblFieldTable>
                    <c15:dlblFTEntry>
                      <c15:txfldGUID>{D3FD0FCE-F8EC-4AF8-9931-F78C32A637FC}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DB4-43FA-997D-D1F8B2C1F462}"/>
                </c:ext>
                <c:ext xmlns:c15="http://schemas.microsoft.com/office/drawing/2012/chart" uri="{CE6537A1-D6FC-4f65-9D91-7224C49458BB}">
                  <c15:dlblFieldTable>
                    <c15:dlblFTEntry>
                      <c15:txfldGUID>{C12B64AA-820C-4526-A444-592501E9D2F5}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DB4-43FA-997D-D1F8B2C1F462}"/>
                </c:ext>
                <c:ext xmlns:c15="http://schemas.microsoft.com/office/drawing/2012/chart" uri="{CE6537A1-D6FC-4f65-9D91-7224C49458BB}">
                  <c15:dlblFieldTable>
                    <c15:dlblFTEntry>
                      <c15:txfldGUID>{64C16232-CF95-4490-98B6-39E930FF9D83}</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DB4-43FA-997D-D1F8B2C1F462}"/>
                </c:ext>
                <c:ext xmlns:c15="http://schemas.microsoft.com/office/drawing/2012/chart" uri="{CE6537A1-D6FC-4f65-9D91-7224C49458BB}">
                  <c15:layout/>
                  <c15:dlblFieldTable>
                    <c15:dlblFTEntry>
                      <c15:txfldGUID>{23BA2F03-86EC-4BC6-B54C-6393DBA98026}</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DB4-43FA-997D-D1F8B2C1F462}"/>
                </c:ext>
                <c:ext xmlns:c15="http://schemas.microsoft.com/office/drawing/2012/chart" uri="{CE6537A1-D6FC-4f65-9D91-7224C49458BB}">
                  <c15:layout/>
                  <c15:dlblFieldTable>
                    <c15:dlblFTEntry>
                      <c15:txfldGUID>{16EF2C70-2047-46A0-8C19-05B2DA6D781A}</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DB4-43FA-997D-D1F8B2C1F462}"/>
                </c:ext>
                <c:ext xmlns:c15="http://schemas.microsoft.com/office/drawing/2012/chart" uri="{CE6537A1-D6FC-4f65-9D91-7224C49458BB}">
                  <c15:layout/>
                  <c15:dlblFieldTable>
                    <c15:dlblFTEntry>
                      <c15:txfldGUID>{21109744-0903-4D96-857A-53A733AF6AFB}</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DB4-43FA-997D-D1F8B2C1F462}"/>
                </c:ext>
                <c:ext xmlns:c15="http://schemas.microsoft.com/office/drawing/2012/chart" uri="{CE6537A1-D6FC-4f65-9D91-7224C49458BB}">
                  <c15:layout/>
                  <c15:dlblFieldTable>
                    <c15:dlblFTEntry>
                      <c15:txfldGUID>{3A433B06-9EF0-4122-814E-D559CE4BF3ED}</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59.1</c:v>
                </c:pt>
                <c:pt idx="16">
                  <c:v>61.2</c:v>
                </c:pt>
                <c:pt idx="24">
                  <c:v>62.9</c:v>
                </c:pt>
                <c:pt idx="32">
                  <c:v>64.2</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CDB4-43FA-997D-D1F8B2C1F462}"/>
            </c:ext>
          </c:extLst>
        </c:ser>
        <c:dLbls>
          <c:showLegendKey val="0"/>
          <c:showVal val="1"/>
          <c:showCatName val="0"/>
          <c:showSerName val="0"/>
          <c:showPercent val="0"/>
          <c:showBubbleSize val="0"/>
        </c:dLbls>
        <c:axId val="412077760"/>
        <c:axId val="412082856"/>
      </c:scatterChart>
      <c:valAx>
        <c:axId val="412077760"/>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2082856"/>
        <c:crosses val="autoZero"/>
        <c:crossBetween val="midCat"/>
      </c:valAx>
      <c:valAx>
        <c:axId val="412082856"/>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120777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CAD-450B-ABC4-68BCAB5D4FDE}"/>
                </c:ext>
                <c:ext xmlns:c15="http://schemas.microsoft.com/office/drawing/2012/chart" uri="{CE6537A1-D6FC-4f65-9D91-7224C49458BB}">
                  <c15:dlblFieldTable>
                    <c15:dlblFTEntry>
                      <c15:txfldGUID>{435CF6C9-B8CC-4029-809B-24C85E69204B}</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CAD-450B-ABC4-68BCAB5D4FDE}"/>
                </c:ext>
                <c:ext xmlns:c15="http://schemas.microsoft.com/office/drawing/2012/chart" uri="{CE6537A1-D6FC-4f65-9D91-7224C49458BB}">
                  <c15:dlblFieldTable>
                    <c15:dlblFTEntry>
                      <c15:txfldGUID>{A66E2F42-8E40-4888-929A-F114B9004767}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CAD-450B-ABC4-68BCAB5D4FDE}"/>
                </c:ext>
                <c:ext xmlns:c15="http://schemas.microsoft.com/office/drawing/2012/chart" uri="{CE6537A1-D6FC-4f65-9D91-7224C49458BB}">
                  <c15:dlblFieldTable>
                    <c15:dlblFTEntry>
                      <c15:txfldGUID>{974739C0-8482-4312-BB35-43AECF4470DE}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CAD-450B-ABC4-68BCAB5D4FDE}"/>
                </c:ext>
                <c:ext xmlns:c15="http://schemas.microsoft.com/office/drawing/2012/chart" uri="{CE6537A1-D6FC-4f65-9D91-7224C49458BB}">
                  <c15:dlblFieldTable>
                    <c15:dlblFTEntry>
                      <c15:txfldGUID>{B88E5A44-DCF0-4A7B-8041-A2E317F0E7BF}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CAD-450B-ABC4-68BCAB5D4FDE}"/>
                </c:ext>
                <c:ext xmlns:c15="http://schemas.microsoft.com/office/drawing/2012/chart" uri="{CE6537A1-D6FC-4f65-9D91-7224C49458BB}">
                  <c15:dlblFieldTable>
                    <c15:dlblFTEntry>
                      <c15:txfldGUID>{87DFF2B4-41AC-402B-83B4-B17602DE1B7C}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CAD-450B-ABC4-68BCAB5D4FDE}"/>
                </c:ext>
                <c:ext xmlns:c15="http://schemas.microsoft.com/office/drawing/2012/chart" uri="{CE6537A1-D6FC-4f65-9D91-7224C49458BB}">
                  <c15:dlblFieldTable>
                    <c15:dlblFTEntry>
                      <c15:txfldGUID>{F02D495A-C510-47EA-B267-69FC01A9E7A7}</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CAD-450B-ABC4-68BCAB5D4FDE}"/>
                </c:ext>
                <c:ext xmlns:c15="http://schemas.microsoft.com/office/drawing/2012/chart" uri="{CE6537A1-D6FC-4f65-9D91-7224C49458BB}">
                  <c15:dlblFieldTable>
                    <c15:dlblFTEntry>
                      <c15:txfldGUID>{102C7200-708C-4F39-9D53-2D42FAFE54C4}</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CAD-450B-ABC4-68BCAB5D4FDE}"/>
                </c:ext>
                <c:ext xmlns:c15="http://schemas.microsoft.com/office/drawing/2012/chart" uri="{CE6537A1-D6FC-4f65-9D91-7224C49458BB}">
                  <c15:dlblFieldTable>
                    <c15:dlblFTEntry>
                      <c15:txfldGUID>{C43D9083-3F9E-44C5-9BC8-3FD9CE427398}</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CAD-450B-ABC4-68BCAB5D4FDE}"/>
                </c:ext>
                <c:ext xmlns:c15="http://schemas.microsoft.com/office/drawing/2012/chart" uri="{CE6537A1-D6FC-4f65-9D91-7224C49458BB}">
                  <c15:dlblFieldTable>
                    <c15:dlblFTEntry>
                      <c15:txfldGUID>{75DDC1FE-EF7B-4C79-A4E1-7CACD29B621D}</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3.7</c:v>
                </c:pt>
                <c:pt idx="16">
                  <c:v>2.2000000000000002</c:v>
                </c:pt>
                <c:pt idx="24">
                  <c:v>2.2000000000000002</c:v>
                </c:pt>
                <c:pt idx="32">
                  <c:v>2.7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BCAD-450B-ABC4-68BCAB5D4FD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CAD-450B-ABC4-68BCAB5D4FDE}"/>
                </c:ext>
                <c:ext xmlns:c15="http://schemas.microsoft.com/office/drawing/2012/chart" uri="{CE6537A1-D6FC-4f65-9D91-7224C49458BB}">
                  <c15:layout/>
                  <c15:dlblFieldTable>
                    <c15:dlblFTEntry>
                      <c15:txfldGUID>{5F09E481-5264-4A85-9D9C-F98E9C17E93B}</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CAD-450B-ABC4-68BCAB5D4FDE}"/>
                </c:ext>
                <c:ext xmlns:c15="http://schemas.microsoft.com/office/drawing/2012/chart" uri="{CE6537A1-D6FC-4f65-9D91-7224C49458BB}">
                  <c15:dlblFieldTable>
                    <c15:dlblFTEntry>
                      <c15:txfldGUID>{E16BABD8-DC24-478C-ACB3-43C4A3AFFDD1}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CAD-450B-ABC4-68BCAB5D4FDE}"/>
                </c:ext>
                <c:ext xmlns:c15="http://schemas.microsoft.com/office/drawing/2012/chart" uri="{CE6537A1-D6FC-4f65-9D91-7224C49458BB}">
                  <c15:dlblFieldTable>
                    <c15:dlblFTEntry>
                      <c15:txfldGUID>{1C1478EC-CE9E-4706-8BD4-CEF6AFA43F73}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CAD-450B-ABC4-68BCAB5D4FDE}"/>
                </c:ext>
                <c:ext xmlns:c15="http://schemas.microsoft.com/office/drawing/2012/chart" uri="{CE6537A1-D6FC-4f65-9D91-7224C49458BB}">
                  <c15:dlblFieldTable>
                    <c15:dlblFTEntry>
                      <c15:txfldGUID>{DE8FB0F9-685A-4CD8-849B-2F671B0BF9B6}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CAD-450B-ABC4-68BCAB5D4FDE}"/>
                </c:ext>
                <c:ext xmlns:c15="http://schemas.microsoft.com/office/drawing/2012/chart" uri="{CE6537A1-D6FC-4f65-9D91-7224C49458BB}">
                  <c15:dlblFieldTable>
                    <c15:dlblFTEntry>
                      <c15:txfldGUID>{906B02CC-F736-4C30-AA0B-4533E0D7FFB2}</c15:txfldGUID>
                      <c15:f>#REF!</c15:f>
                      <c15:dlblFieldTableCache>
                        <c:ptCount val="1"/>
                        <c:pt idx="0">
                          <c:v>#REF!</c:v>
                        </c:pt>
                      </c15:dlblFieldTableCache>
                    </c15:dlblFTEntry>
                  </c15:dlblFieldTable>
                  <c15:showDataLabelsRange val="0"/>
                </c:ext>
              </c:extLst>
            </c:dLbl>
            <c:dLbl>
              <c:idx val="8"/>
              <c:layout>
                <c:manualLayout>
                  <c:x val="-4.5160355153971404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CAD-450B-ABC4-68BCAB5D4FDE}"/>
                </c:ext>
                <c:ext xmlns:c15="http://schemas.microsoft.com/office/drawing/2012/chart" uri="{CE6537A1-D6FC-4f65-9D91-7224C49458BB}">
                  <c15:layout/>
                  <c15:dlblFieldTable>
                    <c15:dlblFTEntry>
                      <c15:txfldGUID>{7FC1AECF-3C8E-496A-9B3B-38E4D69C9EBB}</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1.823562808425012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CAD-450B-ABC4-68BCAB5D4FDE}"/>
                </c:ext>
                <c:ext xmlns:c15="http://schemas.microsoft.com/office/drawing/2012/chart" uri="{CE6537A1-D6FC-4f65-9D91-7224C49458BB}">
                  <c15:layout/>
                  <c15:dlblFieldTable>
                    <c15:dlblFTEntry>
                      <c15:txfldGUID>{CE83EF1B-FC49-4AB3-BE3D-DA67D48B1FAB}</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CAD-450B-ABC4-68BCAB5D4FDE}"/>
                </c:ext>
                <c:ext xmlns:c15="http://schemas.microsoft.com/office/drawing/2012/chart" uri="{CE6537A1-D6FC-4f65-9D91-7224C49458BB}">
                  <c15:layout/>
                  <c15:dlblFieldTable>
                    <c15:dlblFTEntry>
                      <c15:txfldGUID>{58048718-FAF8-436F-BC95-FE88342CC9EA}</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CAD-450B-ABC4-68BCAB5D4FDE}"/>
                </c:ext>
                <c:ext xmlns:c15="http://schemas.microsoft.com/office/drawing/2012/chart" uri="{CE6537A1-D6FC-4f65-9D91-7224C49458BB}">
                  <c15:layout/>
                  <c15:dlblFieldTable>
                    <c15:dlblFTEntry>
                      <c15:txfldGUID>{1C56210D-7239-401B-A593-77C9ACE6FD69}</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BCAD-450B-ABC4-68BCAB5D4FDE}"/>
            </c:ext>
          </c:extLst>
        </c:ser>
        <c:dLbls>
          <c:showLegendKey val="0"/>
          <c:showVal val="1"/>
          <c:showCatName val="0"/>
          <c:showSerName val="0"/>
          <c:showPercent val="0"/>
          <c:showBubbleSize val="0"/>
        </c:dLbls>
        <c:axId val="412083248"/>
        <c:axId val="412080112"/>
      </c:scatterChart>
      <c:valAx>
        <c:axId val="412083248"/>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2080112"/>
        <c:crosses val="autoZero"/>
        <c:crossBetween val="midCat"/>
      </c:valAx>
      <c:valAx>
        <c:axId val="412080112"/>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120832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岐阜県坂祝町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年度町道改良工事において地方道路等整備事業債で例年よりも多くの借入を行った分の元金の償還が始まり、元利償還金が</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に増加に転じた。今後は新施設の建設や老朽化してきた施設の改修の増加、一部事務組合の施設更新も予定されているため、実質公債比率の上昇は必至である。このため、今後は経常的な借入は抑え、大きな借入に備え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岐阜県坂祝町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財源が将来負担額を超えているため、将来負担比率は出ていないが、一般会計分の基金の減少が続いてきた。（令和元年度に国民健康保険基金が増加しているため、充当可能基金総額は令和元年度から増加に転じている。）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年度はコロナ禍による事業中止等により一般会計分の基金減少に歯止めがかかったが、町内企業の工場撤退やコロナ禍による町税への影響も令和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以降出てくるため油断はできない。今後は、新施設建設や老朽化に伴う施設改築等に伴い、基金の活用が更に増え、大きな借入も予定している。可能な範囲で目的基金も積立てを行いながら、将来負担の上昇を抑えていく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岐阜県坂祝町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増加の理由は、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新型コロナウイルス感染症拡大の影響により実施ができなかった事業も多く、また町民の方の日頃の感染症対策の徹底の成果により、新型コロナウイルス対応地方創生臨時交付金を大幅に超えた感染症対策事業の実施の必要はな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、経常収支が黒字に転じたことにより基金の増加となった。令和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町内企業の工場撤退やコロナ禍等による町税の減収等、直近の税収に不安要素が高いことから、財政調整基金への積立てとした。その他目的基金については、大きな変動はなく、新型コロナウイルス対応地方創生臨時交付金を活用した事業者への利子補給事業のための「事業活性化支援基金」の新設を行っ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財政調整基金に頼らない予算編成を行い、財政調整基金を一定額維持しながら、今後予定されている新施設の建設や老朽化による改修に対応できるように、目的基金の活用と積立を進めていく。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公共施設等整備基金：公共施設の建設や老朽化に備え、更新や改修に使用する施設整備基金。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しあわせまちづくり基金：保健、福祉、教育その他まちづくり等に使用する基金。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ふるさと農村活性化対策基金：土地改良施設等の利活用に係る集落協働活動を支援する基金。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事業活性化支援基金：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新型コロナウイルス感染症の影響に鑑み、小規模事業者経営改善資金を受けた者に対する利子補給を目的と</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する基金。</a:t>
          </a:r>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ふるさと応援基金：ふるさと納税制度を活用して坂祝町を応援するために寄せられた基金を適正に管理し、運用するための基金。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事業活性化支援基金：新型コロナウイルス感染症対応地方創生臨時交付金を財源として創設。（令和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日まで）</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建設中の子育て支援新施設の建築及び公共施設総合管理計画等を考慮して今後の更新や改修費用に充て、活用していく。また、老朽化する施設の増加の対応に備え、可能な範囲で積立てを行う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しあわせまちづくり基金は、令和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年度建設するシルバー人材センター建設関係にも活用し、今後も目的にあった活用を行う。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その他の基金については、目的に対応する事業に応じて、計画的に活用していく。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年度から、老朽化している幼小中学校の施設に対応するための「教育施設等整備基金」を設立する。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年度は新型コロナウイルス感染症拡大の影響により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イベント関係を始めとする各種事業が実施できなかたこと等により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経常収支が黒字に転じ</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月に町内企業の工場撤退とコロナ禍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による今後の町税の減収に備え、財政調整基金への積立て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頼らない予算執行を行うため、歳出の削減を第一に考えるが限界もあるため、歳入増加策の検討も積極的に進める。そして、町内企業の工場撤退による固定資産税（償却資産分）の減少やコロナ禍の町税への影響が最小限となるよう、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億円程度維持できる財政運営に努める。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年度までの基金増加は利息の積立てのみとなっている。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今後も利息の積立てを継続し、現状を維持する。今後は老朽化する施設の改修が増え、特に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年後を目途に、学校関係施設の更新が計画されており、公債費が大幅に増加する見通しとなっている。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xmlns=""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xmlns=""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xmlns=""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xmlns=""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xmlns=""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xmlns=""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xmlns=""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xmlns=""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xmlns=""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xmlns=""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xmlns=""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xmlns=""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xmlns=""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xmlns=""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xmlns=""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xmlns=""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xmlns=""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xmlns=""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xmlns=""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xmlns=""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8,166
7,620
12.87
4,457,645
4,248,101
197,286
2,364,254
2,698,866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xmlns=""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xmlns=""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xmlns=""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xmlns=""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xmlns=""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xmlns=""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xmlns=""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xmlns=""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xmlns=""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xmlns=""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xmlns=""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xmlns=""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xmlns=""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xmlns=""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xmlns=""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xmlns=""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xmlns=""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xmlns=""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xmlns=""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xmlns=""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xmlns=""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xmlns=""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xmlns=""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xmlns=""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xmlns=""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xmlns=""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xmlns=""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xmlns=""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xmlns=""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xmlns=""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xmlns=""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xmlns=""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xmlns=""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xmlns=""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xmlns=""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類似団体や県内平均と比べても</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有形固定資産</a:t>
          </a:r>
          <a:r>
            <a:rPr kumimoji="1" lang="ja-JP" altLang="en-US" sz="1100">
              <a:latin typeface="ＭＳ Ｐゴシック" panose="020B0600070205080204" pitchFamily="50" charset="-128"/>
              <a:ea typeface="ＭＳ Ｐゴシック" panose="020B0600070205080204" pitchFamily="50" charset="-128"/>
            </a:rPr>
            <a:t>減価償却率が高く、各施設の老朽化が進んでいる。各施設の長寿命化計画を適正に推進しながら、ニーズが減少している施設の統廃合等も進めていく。教育施設等、今後建て替えが必要となる施設のための財源確保のために目的基金への継続的な積立てを行っていく。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年度には子育て支援拠点施設が完成する。施設の建設、維持のために、長期的な視点で財源確保を考えていく。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xmlns=""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xmlns=""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xmlns="" id="{00000000-0008-0000-0D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xmlns="" id="{00000000-0008-0000-0D00-00003E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xmlns="" id="{00000000-0008-0000-0D00-00003F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xmlns="" id="{00000000-0008-0000-0D00-000040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xmlns="" id="{00000000-0008-0000-0D00-000041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xmlns="" id="{00000000-0008-0000-0D00-000042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xmlns="" id="{00000000-0008-0000-0D00-000043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xmlns="" id="{00000000-0008-0000-0D00-000044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xmlns="" id="{00000000-0008-0000-0D00-000045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xmlns="" id="{00000000-0008-0000-0D00-000046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xmlns="" id="{00000000-0008-0000-0D00-000047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xmlns="" id="{00000000-0008-0000-0D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xmlns="" id="{00000000-0008-0000-0D00-000049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xmlns="" id="{00000000-0008-0000-0D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75" name="直線コネクタ 74">
          <a:extLst>
            <a:ext uri="{FF2B5EF4-FFF2-40B4-BE49-F238E27FC236}">
              <a16:creationId xmlns:a16="http://schemas.microsoft.com/office/drawing/2014/main" xmlns="" id="{00000000-0008-0000-0D00-00004B000000}"/>
            </a:ext>
          </a:extLst>
        </xdr:cNvPr>
        <xdr:cNvCxnSpPr/>
      </xdr:nvCxnSpPr>
      <xdr:spPr>
        <a:xfrm flipV="1">
          <a:off x="4760595" y="5534131"/>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6" name="有形固定資産減価償却率最小値テキスト">
          <a:extLst>
            <a:ext uri="{FF2B5EF4-FFF2-40B4-BE49-F238E27FC236}">
              <a16:creationId xmlns:a16="http://schemas.microsoft.com/office/drawing/2014/main" xmlns="" id="{00000000-0008-0000-0D00-00004C000000}"/>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7" name="直線コネクタ 76">
          <a:extLst>
            <a:ext uri="{FF2B5EF4-FFF2-40B4-BE49-F238E27FC236}">
              <a16:creationId xmlns:a16="http://schemas.microsoft.com/office/drawing/2014/main" xmlns="" id="{00000000-0008-0000-0D00-00004D000000}"/>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78" name="有形固定資産減価償却率最大値テキスト">
          <a:extLst>
            <a:ext uri="{FF2B5EF4-FFF2-40B4-BE49-F238E27FC236}">
              <a16:creationId xmlns:a16="http://schemas.microsoft.com/office/drawing/2014/main" xmlns="" id="{00000000-0008-0000-0D00-00004E000000}"/>
            </a:ext>
          </a:extLst>
        </xdr:cNvPr>
        <xdr:cNvSpPr txBox="1"/>
      </xdr:nvSpPr>
      <xdr:spPr>
        <a:xfrm>
          <a:off x="4813300" y="53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79" name="直線コネクタ 78">
          <a:extLst>
            <a:ext uri="{FF2B5EF4-FFF2-40B4-BE49-F238E27FC236}">
              <a16:creationId xmlns:a16="http://schemas.microsoft.com/office/drawing/2014/main" xmlns="" id="{00000000-0008-0000-0D00-00004F000000}"/>
            </a:ext>
          </a:extLst>
        </xdr:cNvPr>
        <xdr:cNvCxnSpPr/>
      </xdr:nvCxnSpPr>
      <xdr:spPr>
        <a:xfrm>
          <a:off x="4673600" y="553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80" name="有形固定資産減価償却率平均値テキスト">
          <a:extLst>
            <a:ext uri="{FF2B5EF4-FFF2-40B4-BE49-F238E27FC236}">
              <a16:creationId xmlns:a16="http://schemas.microsoft.com/office/drawing/2014/main" xmlns="" id="{00000000-0008-0000-0D00-000050000000}"/>
            </a:ext>
          </a:extLst>
        </xdr:cNvPr>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1" name="フローチャート: 判断 80">
          <a:extLst>
            <a:ext uri="{FF2B5EF4-FFF2-40B4-BE49-F238E27FC236}">
              <a16:creationId xmlns:a16="http://schemas.microsoft.com/office/drawing/2014/main" xmlns="" id="{00000000-0008-0000-0D00-000051000000}"/>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82" name="フローチャート: 判断 81">
          <a:extLst>
            <a:ext uri="{FF2B5EF4-FFF2-40B4-BE49-F238E27FC236}">
              <a16:creationId xmlns:a16="http://schemas.microsoft.com/office/drawing/2014/main" xmlns="" id="{00000000-0008-0000-0D00-000052000000}"/>
            </a:ext>
          </a:extLst>
        </xdr:cNvPr>
        <xdr:cNvSpPr/>
      </xdr:nvSpPr>
      <xdr:spPr>
        <a:xfrm>
          <a:off x="40005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83" name="フローチャート: 判断 82">
          <a:extLst>
            <a:ext uri="{FF2B5EF4-FFF2-40B4-BE49-F238E27FC236}">
              <a16:creationId xmlns:a16="http://schemas.microsoft.com/office/drawing/2014/main" xmlns="" id="{00000000-0008-0000-0D00-000053000000}"/>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84" name="フローチャート: 判断 83">
          <a:extLst>
            <a:ext uri="{FF2B5EF4-FFF2-40B4-BE49-F238E27FC236}">
              <a16:creationId xmlns:a16="http://schemas.microsoft.com/office/drawing/2014/main" xmlns="" id="{00000000-0008-0000-0D00-000054000000}"/>
            </a:ext>
          </a:extLst>
        </xdr:cNvPr>
        <xdr:cNvSpPr/>
      </xdr:nvSpPr>
      <xdr:spPr>
        <a:xfrm>
          <a:off x="2476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85" name="フローチャート: 判断 84">
          <a:extLst>
            <a:ext uri="{FF2B5EF4-FFF2-40B4-BE49-F238E27FC236}">
              <a16:creationId xmlns:a16="http://schemas.microsoft.com/office/drawing/2014/main" xmlns="" id="{00000000-0008-0000-0D00-000055000000}"/>
            </a:ext>
          </a:extLst>
        </xdr:cNvPr>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00000000-0008-0000-0D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00000000-0008-0000-0D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00000000-0008-0000-0D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00000000-0008-0000-0D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xmlns="" id="{00000000-0008-0000-0D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159703</xdr:rowOff>
    </xdr:from>
    <xdr:to>
      <xdr:col>23</xdr:col>
      <xdr:colOff>136525</xdr:colOff>
      <xdr:row>32</xdr:row>
      <xdr:rowOff>89853</xdr:rowOff>
    </xdr:to>
    <xdr:sp macro="" textlink="">
      <xdr:nvSpPr>
        <xdr:cNvPr id="91" name="楕円 90">
          <a:extLst>
            <a:ext uri="{FF2B5EF4-FFF2-40B4-BE49-F238E27FC236}">
              <a16:creationId xmlns:a16="http://schemas.microsoft.com/office/drawing/2014/main" xmlns="" id="{00000000-0008-0000-0D00-00005B000000}"/>
            </a:ext>
          </a:extLst>
        </xdr:cNvPr>
        <xdr:cNvSpPr/>
      </xdr:nvSpPr>
      <xdr:spPr>
        <a:xfrm>
          <a:off x="4711700" y="624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138130</xdr:rowOff>
    </xdr:from>
    <xdr:ext cx="405111" cy="259045"/>
    <xdr:sp macro="" textlink="">
      <xdr:nvSpPr>
        <xdr:cNvPr id="92" name="有形固定資産減価償却率該当値テキスト">
          <a:extLst>
            <a:ext uri="{FF2B5EF4-FFF2-40B4-BE49-F238E27FC236}">
              <a16:creationId xmlns:a16="http://schemas.microsoft.com/office/drawing/2014/main" xmlns="" id="{00000000-0008-0000-0D00-00005C000000}"/>
            </a:ext>
          </a:extLst>
        </xdr:cNvPr>
        <xdr:cNvSpPr txBox="1"/>
      </xdr:nvSpPr>
      <xdr:spPr>
        <a:xfrm>
          <a:off x="4813300" y="6224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127317</xdr:rowOff>
    </xdr:from>
    <xdr:to>
      <xdr:col>19</xdr:col>
      <xdr:colOff>187325</xdr:colOff>
      <xdr:row>32</xdr:row>
      <xdr:rowOff>57467</xdr:rowOff>
    </xdr:to>
    <xdr:sp macro="" textlink="">
      <xdr:nvSpPr>
        <xdr:cNvPr id="93" name="楕円 92">
          <a:extLst>
            <a:ext uri="{FF2B5EF4-FFF2-40B4-BE49-F238E27FC236}">
              <a16:creationId xmlns:a16="http://schemas.microsoft.com/office/drawing/2014/main" xmlns="" id="{00000000-0008-0000-0D00-00005D000000}"/>
            </a:ext>
          </a:extLst>
        </xdr:cNvPr>
        <xdr:cNvSpPr/>
      </xdr:nvSpPr>
      <xdr:spPr>
        <a:xfrm>
          <a:off x="4000500" y="62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6667</xdr:rowOff>
    </xdr:from>
    <xdr:to>
      <xdr:col>23</xdr:col>
      <xdr:colOff>85725</xdr:colOff>
      <xdr:row>32</xdr:row>
      <xdr:rowOff>39053</xdr:rowOff>
    </xdr:to>
    <xdr:cxnSp macro="">
      <xdr:nvCxnSpPr>
        <xdr:cNvPr id="94" name="直線コネクタ 93">
          <a:extLst>
            <a:ext uri="{FF2B5EF4-FFF2-40B4-BE49-F238E27FC236}">
              <a16:creationId xmlns:a16="http://schemas.microsoft.com/office/drawing/2014/main" xmlns="" id="{00000000-0008-0000-0D00-00005E000000}"/>
            </a:ext>
          </a:extLst>
        </xdr:cNvPr>
        <xdr:cNvCxnSpPr/>
      </xdr:nvCxnSpPr>
      <xdr:spPr>
        <a:xfrm>
          <a:off x="4051300" y="6264592"/>
          <a:ext cx="711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107527</xdr:rowOff>
    </xdr:from>
    <xdr:to>
      <xdr:col>15</xdr:col>
      <xdr:colOff>187325</xdr:colOff>
      <xdr:row>32</xdr:row>
      <xdr:rowOff>37677</xdr:rowOff>
    </xdr:to>
    <xdr:sp macro="" textlink="">
      <xdr:nvSpPr>
        <xdr:cNvPr id="95" name="楕円 94">
          <a:extLst>
            <a:ext uri="{FF2B5EF4-FFF2-40B4-BE49-F238E27FC236}">
              <a16:creationId xmlns:a16="http://schemas.microsoft.com/office/drawing/2014/main" xmlns="" id="{00000000-0008-0000-0D00-00005F000000}"/>
            </a:ext>
          </a:extLst>
        </xdr:cNvPr>
        <xdr:cNvSpPr/>
      </xdr:nvSpPr>
      <xdr:spPr>
        <a:xfrm>
          <a:off x="3238500" y="619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158327</xdr:rowOff>
    </xdr:from>
    <xdr:to>
      <xdr:col>19</xdr:col>
      <xdr:colOff>136525</xdr:colOff>
      <xdr:row>32</xdr:row>
      <xdr:rowOff>6667</xdr:rowOff>
    </xdr:to>
    <xdr:cxnSp macro="">
      <xdr:nvCxnSpPr>
        <xdr:cNvPr id="96" name="直線コネクタ 95">
          <a:extLst>
            <a:ext uri="{FF2B5EF4-FFF2-40B4-BE49-F238E27FC236}">
              <a16:creationId xmlns:a16="http://schemas.microsoft.com/office/drawing/2014/main" xmlns="" id="{00000000-0008-0000-0D00-000060000000}"/>
            </a:ext>
          </a:extLst>
        </xdr:cNvPr>
        <xdr:cNvCxnSpPr/>
      </xdr:nvCxnSpPr>
      <xdr:spPr>
        <a:xfrm>
          <a:off x="3289300" y="6244802"/>
          <a:ext cx="762000" cy="1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82338</xdr:rowOff>
    </xdr:from>
    <xdr:to>
      <xdr:col>11</xdr:col>
      <xdr:colOff>187325</xdr:colOff>
      <xdr:row>32</xdr:row>
      <xdr:rowOff>12488</xdr:rowOff>
    </xdr:to>
    <xdr:sp macro="" textlink="">
      <xdr:nvSpPr>
        <xdr:cNvPr id="97" name="楕円 96">
          <a:extLst>
            <a:ext uri="{FF2B5EF4-FFF2-40B4-BE49-F238E27FC236}">
              <a16:creationId xmlns:a16="http://schemas.microsoft.com/office/drawing/2014/main" xmlns="" id="{00000000-0008-0000-0D00-000061000000}"/>
            </a:ext>
          </a:extLst>
        </xdr:cNvPr>
        <xdr:cNvSpPr/>
      </xdr:nvSpPr>
      <xdr:spPr>
        <a:xfrm>
          <a:off x="2476500" y="616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133138</xdr:rowOff>
    </xdr:from>
    <xdr:to>
      <xdr:col>15</xdr:col>
      <xdr:colOff>136525</xdr:colOff>
      <xdr:row>31</xdr:row>
      <xdr:rowOff>158327</xdr:rowOff>
    </xdr:to>
    <xdr:cxnSp macro="">
      <xdr:nvCxnSpPr>
        <xdr:cNvPr id="98" name="直線コネクタ 97">
          <a:extLst>
            <a:ext uri="{FF2B5EF4-FFF2-40B4-BE49-F238E27FC236}">
              <a16:creationId xmlns:a16="http://schemas.microsoft.com/office/drawing/2014/main" xmlns="" id="{00000000-0008-0000-0D00-000062000000}"/>
            </a:ext>
          </a:extLst>
        </xdr:cNvPr>
        <xdr:cNvCxnSpPr/>
      </xdr:nvCxnSpPr>
      <xdr:spPr>
        <a:xfrm>
          <a:off x="2527300" y="6219613"/>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60748</xdr:rowOff>
    </xdr:from>
    <xdr:to>
      <xdr:col>7</xdr:col>
      <xdr:colOff>187325</xdr:colOff>
      <xdr:row>31</xdr:row>
      <xdr:rowOff>162348</xdr:rowOff>
    </xdr:to>
    <xdr:sp macro="" textlink="">
      <xdr:nvSpPr>
        <xdr:cNvPr id="99" name="楕円 98">
          <a:extLst>
            <a:ext uri="{FF2B5EF4-FFF2-40B4-BE49-F238E27FC236}">
              <a16:creationId xmlns:a16="http://schemas.microsoft.com/office/drawing/2014/main" xmlns="" id="{00000000-0008-0000-0D00-000063000000}"/>
            </a:ext>
          </a:extLst>
        </xdr:cNvPr>
        <xdr:cNvSpPr/>
      </xdr:nvSpPr>
      <xdr:spPr>
        <a:xfrm>
          <a:off x="1714500" y="614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111548</xdr:rowOff>
    </xdr:from>
    <xdr:to>
      <xdr:col>11</xdr:col>
      <xdr:colOff>136525</xdr:colOff>
      <xdr:row>31</xdr:row>
      <xdr:rowOff>133138</xdr:rowOff>
    </xdr:to>
    <xdr:cxnSp macro="">
      <xdr:nvCxnSpPr>
        <xdr:cNvPr id="100" name="直線コネクタ 99">
          <a:extLst>
            <a:ext uri="{FF2B5EF4-FFF2-40B4-BE49-F238E27FC236}">
              <a16:creationId xmlns:a16="http://schemas.microsoft.com/office/drawing/2014/main" xmlns="" id="{00000000-0008-0000-0D00-000064000000}"/>
            </a:ext>
          </a:extLst>
        </xdr:cNvPr>
        <xdr:cNvCxnSpPr/>
      </xdr:nvCxnSpPr>
      <xdr:spPr>
        <a:xfrm>
          <a:off x="1765300" y="619802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65528</xdr:rowOff>
    </xdr:from>
    <xdr:ext cx="405111" cy="259045"/>
    <xdr:sp macro="" textlink="">
      <xdr:nvSpPr>
        <xdr:cNvPr id="101" name="n_1aveValue有形固定資産減価償却率">
          <a:extLst>
            <a:ext uri="{FF2B5EF4-FFF2-40B4-BE49-F238E27FC236}">
              <a16:creationId xmlns:a16="http://schemas.microsoft.com/office/drawing/2014/main" xmlns="" id="{00000000-0008-0000-0D00-000065000000}"/>
            </a:ext>
          </a:extLst>
        </xdr:cNvPr>
        <xdr:cNvSpPr txBox="1"/>
      </xdr:nvSpPr>
      <xdr:spPr>
        <a:xfrm>
          <a:off x="3836044" y="5809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102" name="n_2aveValue有形固定資産減価償却率">
          <a:extLst>
            <a:ext uri="{FF2B5EF4-FFF2-40B4-BE49-F238E27FC236}">
              <a16:creationId xmlns:a16="http://schemas.microsoft.com/office/drawing/2014/main" xmlns="" id="{00000000-0008-0000-0D00-000066000000}"/>
            </a:ext>
          </a:extLst>
        </xdr:cNvPr>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168610</xdr:rowOff>
    </xdr:from>
    <xdr:ext cx="405111" cy="259045"/>
    <xdr:sp macro="" textlink="">
      <xdr:nvSpPr>
        <xdr:cNvPr id="103" name="n_3aveValue有形固定資産減価償却率">
          <a:extLst>
            <a:ext uri="{FF2B5EF4-FFF2-40B4-BE49-F238E27FC236}">
              <a16:creationId xmlns:a16="http://schemas.microsoft.com/office/drawing/2014/main" xmlns="" id="{00000000-0008-0000-0D00-000067000000}"/>
            </a:ext>
          </a:extLst>
        </xdr:cNvPr>
        <xdr:cNvSpPr txBox="1"/>
      </xdr:nvSpPr>
      <xdr:spPr>
        <a:xfrm>
          <a:off x="2324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104" name="n_4aveValue有形固定資産減価償却率">
          <a:extLst>
            <a:ext uri="{FF2B5EF4-FFF2-40B4-BE49-F238E27FC236}">
              <a16:creationId xmlns:a16="http://schemas.microsoft.com/office/drawing/2014/main" xmlns="" id="{00000000-0008-0000-0D00-000068000000}"/>
            </a:ext>
          </a:extLst>
        </xdr:cNvPr>
        <xdr:cNvSpPr txBox="1"/>
      </xdr:nvSpPr>
      <xdr:spPr>
        <a:xfrm>
          <a:off x="1562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48594</xdr:rowOff>
    </xdr:from>
    <xdr:ext cx="405111" cy="259045"/>
    <xdr:sp macro="" textlink="">
      <xdr:nvSpPr>
        <xdr:cNvPr id="105" name="n_1mainValue有形固定資産減価償却率">
          <a:extLst>
            <a:ext uri="{FF2B5EF4-FFF2-40B4-BE49-F238E27FC236}">
              <a16:creationId xmlns:a16="http://schemas.microsoft.com/office/drawing/2014/main" xmlns="" id="{00000000-0008-0000-0D00-000069000000}"/>
            </a:ext>
          </a:extLst>
        </xdr:cNvPr>
        <xdr:cNvSpPr txBox="1"/>
      </xdr:nvSpPr>
      <xdr:spPr>
        <a:xfrm>
          <a:off x="3836044" y="630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28804</xdr:rowOff>
    </xdr:from>
    <xdr:ext cx="405111" cy="259045"/>
    <xdr:sp macro="" textlink="">
      <xdr:nvSpPr>
        <xdr:cNvPr id="106" name="n_2mainValue有形固定資産減価償却率">
          <a:extLst>
            <a:ext uri="{FF2B5EF4-FFF2-40B4-BE49-F238E27FC236}">
              <a16:creationId xmlns:a16="http://schemas.microsoft.com/office/drawing/2014/main" xmlns="" id="{00000000-0008-0000-0D00-00006A000000}"/>
            </a:ext>
          </a:extLst>
        </xdr:cNvPr>
        <xdr:cNvSpPr txBox="1"/>
      </xdr:nvSpPr>
      <xdr:spPr>
        <a:xfrm>
          <a:off x="3086744" y="6286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3615</xdr:rowOff>
    </xdr:from>
    <xdr:ext cx="405111" cy="259045"/>
    <xdr:sp macro="" textlink="">
      <xdr:nvSpPr>
        <xdr:cNvPr id="107" name="n_3mainValue有形固定資産減価償却率">
          <a:extLst>
            <a:ext uri="{FF2B5EF4-FFF2-40B4-BE49-F238E27FC236}">
              <a16:creationId xmlns:a16="http://schemas.microsoft.com/office/drawing/2014/main" xmlns="" id="{00000000-0008-0000-0D00-00006B000000}"/>
            </a:ext>
          </a:extLst>
        </xdr:cNvPr>
        <xdr:cNvSpPr txBox="1"/>
      </xdr:nvSpPr>
      <xdr:spPr>
        <a:xfrm>
          <a:off x="2324744" y="626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153475</xdr:rowOff>
    </xdr:from>
    <xdr:ext cx="405111" cy="259045"/>
    <xdr:sp macro="" textlink="">
      <xdr:nvSpPr>
        <xdr:cNvPr id="108" name="n_4mainValue有形固定資産減価償却率">
          <a:extLst>
            <a:ext uri="{FF2B5EF4-FFF2-40B4-BE49-F238E27FC236}">
              <a16:creationId xmlns:a16="http://schemas.microsoft.com/office/drawing/2014/main" xmlns="" id="{00000000-0008-0000-0D00-00006C000000}"/>
            </a:ext>
          </a:extLst>
        </xdr:cNvPr>
        <xdr:cNvSpPr txBox="1"/>
      </xdr:nvSpPr>
      <xdr:spPr>
        <a:xfrm>
          <a:off x="1562744" y="6239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xmlns="" id="{00000000-0008-0000-0D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xmlns="" id="{00000000-0008-0000-0D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xmlns="" id="{00000000-0008-0000-0D00-00006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[ 207.8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xmlns="" id="{00000000-0008-0000-0D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xmlns="" id="{00000000-0008-0000-0D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xmlns="" id="{00000000-0008-0000-0D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xmlns="" id="{00000000-0008-0000-0D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xmlns="" id="{00000000-0008-0000-0D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xmlns="" id="{00000000-0008-0000-0D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xmlns="" id="{00000000-0008-0000-0D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xmlns="" id="{00000000-0008-0000-0D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xmlns="" id="{00000000-0008-0000-0D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xmlns="" id="{00000000-0008-0000-0D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近年、大規模な借入がなかったため類似団体や県平均よりも低い債務償還比率で推移している。しかし、子育て支援拠点施設が令和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完成した際は、増加見込となる。また、雨水対策で優先度の高い施策として今後継続的に河川改修事業を進めていく他、長期的には老朽化する教育施設の大規模改修（建て替え）が見込まれている。各施設改修等については、必要な時期を適切に見極めながら順序立てて実施し、今後も計画的な起債を進めていく。</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xmlns="" id="{00000000-0008-0000-0D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xmlns="" id="{00000000-0008-0000-0D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xmlns="" id="{00000000-0008-0000-0D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xmlns="" id="{00000000-0008-0000-0D00-00007D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xmlns="" id="{00000000-0008-0000-0D00-00007E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xmlns="" id="{00000000-0008-0000-0D00-00007F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xmlns="" id="{00000000-0008-0000-0D00-000080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xmlns="" id="{00000000-0008-0000-0D00-000081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xmlns="" id="{00000000-0008-0000-0D00-000082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xmlns="" id="{00000000-0008-0000-0D00-000083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xmlns="" id="{00000000-0008-0000-0D00-000084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xmlns="" id="{00000000-0008-0000-0D00-000085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xmlns="" id="{00000000-0008-0000-0D00-000086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xmlns="" id="{00000000-0008-0000-0D00-000087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xmlns="" id="{00000000-0008-0000-0D00-000088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xmlns="" id="{00000000-0008-0000-0D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xmlns="" id="{00000000-0008-0000-0D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39" name="直線コネクタ 138">
          <a:extLst>
            <a:ext uri="{FF2B5EF4-FFF2-40B4-BE49-F238E27FC236}">
              <a16:creationId xmlns:a16="http://schemas.microsoft.com/office/drawing/2014/main" xmlns="" id="{00000000-0008-0000-0D00-00008B000000}"/>
            </a:ext>
          </a:extLst>
        </xdr:cNvPr>
        <xdr:cNvCxnSpPr/>
      </xdr:nvCxnSpPr>
      <xdr:spPr>
        <a:xfrm flipV="1">
          <a:off x="14793595" y="5261428"/>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40" name="債務償還比率最小値テキスト">
          <a:extLst>
            <a:ext uri="{FF2B5EF4-FFF2-40B4-BE49-F238E27FC236}">
              <a16:creationId xmlns:a16="http://schemas.microsoft.com/office/drawing/2014/main" xmlns="" id="{00000000-0008-0000-0D00-00008C000000}"/>
            </a:ext>
          </a:extLst>
        </xdr:cNvPr>
        <xdr:cNvSpPr txBox="1"/>
      </xdr:nvSpPr>
      <xdr:spPr>
        <a:xfrm>
          <a:off x="14846300"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41" name="直線コネクタ 140">
          <a:extLst>
            <a:ext uri="{FF2B5EF4-FFF2-40B4-BE49-F238E27FC236}">
              <a16:creationId xmlns:a16="http://schemas.microsoft.com/office/drawing/2014/main" xmlns="" id="{00000000-0008-0000-0D00-00008D000000}"/>
            </a:ext>
          </a:extLst>
        </xdr:cNvPr>
        <xdr:cNvCxnSpPr/>
      </xdr:nvCxnSpPr>
      <xdr:spPr>
        <a:xfrm>
          <a:off x="14706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xmlns="" id="{00000000-0008-0000-0D00-00008E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xmlns="" id="{00000000-0008-0000-0D00-00008F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119551</xdr:rowOff>
    </xdr:from>
    <xdr:ext cx="469744" cy="259045"/>
    <xdr:sp macro="" textlink="">
      <xdr:nvSpPr>
        <xdr:cNvPr id="144" name="債務償還比率平均値テキスト">
          <a:extLst>
            <a:ext uri="{FF2B5EF4-FFF2-40B4-BE49-F238E27FC236}">
              <a16:creationId xmlns:a16="http://schemas.microsoft.com/office/drawing/2014/main" xmlns="" id="{00000000-0008-0000-0D00-000090000000}"/>
            </a:ext>
          </a:extLst>
        </xdr:cNvPr>
        <xdr:cNvSpPr txBox="1"/>
      </xdr:nvSpPr>
      <xdr:spPr>
        <a:xfrm>
          <a:off x="14846300" y="5863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45" name="フローチャート: 判断 144">
          <a:extLst>
            <a:ext uri="{FF2B5EF4-FFF2-40B4-BE49-F238E27FC236}">
              <a16:creationId xmlns:a16="http://schemas.microsoft.com/office/drawing/2014/main" xmlns="" id="{00000000-0008-0000-0D00-000091000000}"/>
            </a:ext>
          </a:extLst>
        </xdr:cNvPr>
        <xdr:cNvSpPr/>
      </xdr:nvSpPr>
      <xdr:spPr>
        <a:xfrm>
          <a:off x="14744700" y="588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46" name="フローチャート: 判断 145">
          <a:extLst>
            <a:ext uri="{FF2B5EF4-FFF2-40B4-BE49-F238E27FC236}">
              <a16:creationId xmlns:a16="http://schemas.microsoft.com/office/drawing/2014/main" xmlns="" id="{00000000-0008-0000-0D00-000092000000}"/>
            </a:ext>
          </a:extLst>
        </xdr:cNvPr>
        <xdr:cNvSpPr/>
      </xdr:nvSpPr>
      <xdr:spPr>
        <a:xfrm>
          <a:off x="14033500" y="594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47" name="フローチャート: 判断 146">
          <a:extLst>
            <a:ext uri="{FF2B5EF4-FFF2-40B4-BE49-F238E27FC236}">
              <a16:creationId xmlns:a16="http://schemas.microsoft.com/office/drawing/2014/main" xmlns="" id="{00000000-0008-0000-0D00-000093000000}"/>
            </a:ext>
          </a:extLst>
        </xdr:cNvPr>
        <xdr:cNvSpPr/>
      </xdr:nvSpPr>
      <xdr:spPr>
        <a:xfrm>
          <a:off x="13271500" y="592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48" name="フローチャート: 判断 147">
          <a:extLst>
            <a:ext uri="{FF2B5EF4-FFF2-40B4-BE49-F238E27FC236}">
              <a16:creationId xmlns:a16="http://schemas.microsoft.com/office/drawing/2014/main" xmlns="" id="{00000000-0008-0000-0D00-000094000000}"/>
            </a:ext>
          </a:extLst>
        </xdr:cNvPr>
        <xdr:cNvSpPr/>
      </xdr:nvSpPr>
      <xdr:spPr>
        <a:xfrm>
          <a:off x="12509500" y="594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49" name="フローチャート: 判断 148">
          <a:extLst>
            <a:ext uri="{FF2B5EF4-FFF2-40B4-BE49-F238E27FC236}">
              <a16:creationId xmlns:a16="http://schemas.microsoft.com/office/drawing/2014/main" xmlns="" id="{00000000-0008-0000-0D00-000095000000}"/>
            </a:ext>
          </a:extLst>
        </xdr:cNvPr>
        <xdr:cNvSpPr/>
      </xdr:nvSpPr>
      <xdr:spPr>
        <a:xfrm>
          <a:off x="11747500" y="59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xmlns="" id="{00000000-0008-0000-0D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xmlns="" id="{00000000-0008-0000-0D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xmlns="" id="{00000000-0008-0000-0D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xmlns="" id="{00000000-0008-0000-0D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xmlns="" id="{00000000-0008-0000-0D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130411</xdr:rowOff>
    </xdr:from>
    <xdr:to>
      <xdr:col>76</xdr:col>
      <xdr:colOff>73025</xdr:colOff>
      <xdr:row>28</xdr:row>
      <xdr:rowOff>60561</xdr:rowOff>
    </xdr:to>
    <xdr:sp macro="" textlink="">
      <xdr:nvSpPr>
        <xdr:cNvPr id="155" name="楕円 154">
          <a:extLst>
            <a:ext uri="{FF2B5EF4-FFF2-40B4-BE49-F238E27FC236}">
              <a16:creationId xmlns:a16="http://schemas.microsoft.com/office/drawing/2014/main" xmlns="" id="{00000000-0008-0000-0D00-00009B000000}"/>
            </a:ext>
          </a:extLst>
        </xdr:cNvPr>
        <xdr:cNvSpPr/>
      </xdr:nvSpPr>
      <xdr:spPr>
        <a:xfrm>
          <a:off x="14744700" y="553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153288</xdr:rowOff>
    </xdr:from>
    <xdr:ext cx="469744" cy="259045"/>
    <xdr:sp macro="" textlink="">
      <xdr:nvSpPr>
        <xdr:cNvPr id="156" name="債務償還比率該当値テキスト">
          <a:extLst>
            <a:ext uri="{FF2B5EF4-FFF2-40B4-BE49-F238E27FC236}">
              <a16:creationId xmlns:a16="http://schemas.microsoft.com/office/drawing/2014/main" xmlns="" id="{00000000-0008-0000-0D00-00009C000000}"/>
            </a:ext>
          </a:extLst>
        </xdr:cNvPr>
        <xdr:cNvSpPr txBox="1"/>
      </xdr:nvSpPr>
      <xdr:spPr>
        <a:xfrm>
          <a:off x="14846300" y="53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37610</xdr:rowOff>
    </xdr:from>
    <xdr:to>
      <xdr:col>72</xdr:col>
      <xdr:colOff>123825</xdr:colOff>
      <xdr:row>28</xdr:row>
      <xdr:rowOff>139210</xdr:rowOff>
    </xdr:to>
    <xdr:sp macro="" textlink="">
      <xdr:nvSpPr>
        <xdr:cNvPr id="157" name="楕円 156">
          <a:extLst>
            <a:ext uri="{FF2B5EF4-FFF2-40B4-BE49-F238E27FC236}">
              <a16:creationId xmlns:a16="http://schemas.microsoft.com/office/drawing/2014/main" xmlns="" id="{00000000-0008-0000-0D00-00009D000000}"/>
            </a:ext>
          </a:extLst>
        </xdr:cNvPr>
        <xdr:cNvSpPr/>
      </xdr:nvSpPr>
      <xdr:spPr>
        <a:xfrm>
          <a:off x="14033500" y="560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9761</xdr:rowOff>
    </xdr:from>
    <xdr:to>
      <xdr:col>76</xdr:col>
      <xdr:colOff>22225</xdr:colOff>
      <xdr:row>28</xdr:row>
      <xdr:rowOff>88410</xdr:rowOff>
    </xdr:to>
    <xdr:cxnSp macro="">
      <xdr:nvCxnSpPr>
        <xdr:cNvPr id="158" name="直線コネクタ 157">
          <a:extLst>
            <a:ext uri="{FF2B5EF4-FFF2-40B4-BE49-F238E27FC236}">
              <a16:creationId xmlns:a16="http://schemas.microsoft.com/office/drawing/2014/main" xmlns="" id="{00000000-0008-0000-0D00-00009E000000}"/>
            </a:ext>
          </a:extLst>
        </xdr:cNvPr>
        <xdr:cNvCxnSpPr/>
      </xdr:nvCxnSpPr>
      <xdr:spPr>
        <a:xfrm flipV="1">
          <a:off x="14084300" y="5581886"/>
          <a:ext cx="711200" cy="7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80019</xdr:rowOff>
    </xdr:from>
    <xdr:to>
      <xdr:col>68</xdr:col>
      <xdr:colOff>123825</xdr:colOff>
      <xdr:row>29</xdr:row>
      <xdr:rowOff>10169</xdr:rowOff>
    </xdr:to>
    <xdr:sp macro="" textlink="">
      <xdr:nvSpPr>
        <xdr:cNvPr id="159" name="楕円 158">
          <a:extLst>
            <a:ext uri="{FF2B5EF4-FFF2-40B4-BE49-F238E27FC236}">
              <a16:creationId xmlns:a16="http://schemas.microsoft.com/office/drawing/2014/main" xmlns="" id="{00000000-0008-0000-0D00-00009F000000}"/>
            </a:ext>
          </a:extLst>
        </xdr:cNvPr>
        <xdr:cNvSpPr/>
      </xdr:nvSpPr>
      <xdr:spPr>
        <a:xfrm>
          <a:off x="13271500" y="565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88410</xdr:rowOff>
    </xdr:from>
    <xdr:to>
      <xdr:col>72</xdr:col>
      <xdr:colOff>73025</xdr:colOff>
      <xdr:row>28</xdr:row>
      <xdr:rowOff>130819</xdr:rowOff>
    </xdr:to>
    <xdr:cxnSp macro="">
      <xdr:nvCxnSpPr>
        <xdr:cNvPr id="160" name="直線コネクタ 159">
          <a:extLst>
            <a:ext uri="{FF2B5EF4-FFF2-40B4-BE49-F238E27FC236}">
              <a16:creationId xmlns:a16="http://schemas.microsoft.com/office/drawing/2014/main" xmlns="" id="{00000000-0008-0000-0D00-0000A0000000}"/>
            </a:ext>
          </a:extLst>
        </xdr:cNvPr>
        <xdr:cNvCxnSpPr/>
      </xdr:nvCxnSpPr>
      <xdr:spPr>
        <a:xfrm flipV="1">
          <a:off x="13322300" y="5660535"/>
          <a:ext cx="762000" cy="4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6767</xdr:rowOff>
    </xdr:from>
    <xdr:to>
      <xdr:col>64</xdr:col>
      <xdr:colOff>123825</xdr:colOff>
      <xdr:row>28</xdr:row>
      <xdr:rowOff>108367</xdr:rowOff>
    </xdr:to>
    <xdr:sp macro="" textlink="">
      <xdr:nvSpPr>
        <xdr:cNvPr id="161" name="楕円 160">
          <a:extLst>
            <a:ext uri="{FF2B5EF4-FFF2-40B4-BE49-F238E27FC236}">
              <a16:creationId xmlns:a16="http://schemas.microsoft.com/office/drawing/2014/main" xmlns="" id="{00000000-0008-0000-0D00-0000A1000000}"/>
            </a:ext>
          </a:extLst>
        </xdr:cNvPr>
        <xdr:cNvSpPr/>
      </xdr:nvSpPr>
      <xdr:spPr>
        <a:xfrm>
          <a:off x="12509500" y="557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57567</xdr:rowOff>
    </xdr:from>
    <xdr:to>
      <xdr:col>68</xdr:col>
      <xdr:colOff>73025</xdr:colOff>
      <xdr:row>28</xdr:row>
      <xdr:rowOff>130819</xdr:rowOff>
    </xdr:to>
    <xdr:cxnSp macro="">
      <xdr:nvCxnSpPr>
        <xdr:cNvPr id="162" name="直線コネクタ 161">
          <a:extLst>
            <a:ext uri="{FF2B5EF4-FFF2-40B4-BE49-F238E27FC236}">
              <a16:creationId xmlns:a16="http://schemas.microsoft.com/office/drawing/2014/main" xmlns="" id="{00000000-0008-0000-0D00-0000A2000000}"/>
            </a:ext>
          </a:extLst>
        </xdr:cNvPr>
        <xdr:cNvCxnSpPr/>
      </xdr:nvCxnSpPr>
      <xdr:spPr>
        <a:xfrm>
          <a:off x="12560300" y="5629692"/>
          <a:ext cx="762000" cy="7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38808</xdr:rowOff>
    </xdr:from>
    <xdr:to>
      <xdr:col>60</xdr:col>
      <xdr:colOff>123825</xdr:colOff>
      <xdr:row>27</xdr:row>
      <xdr:rowOff>140408</xdr:rowOff>
    </xdr:to>
    <xdr:sp macro="" textlink="">
      <xdr:nvSpPr>
        <xdr:cNvPr id="163" name="楕円 162">
          <a:extLst>
            <a:ext uri="{FF2B5EF4-FFF2-40B4-BE49-F238E27FC236}">
              <a16:creationId xmlns:a16="http://schemas.microsoft.com/office/drawing/2014/main" xmlns="" id="{00000000-0008-0000-0D00-0000A3000000}"/>
            </a:ext>
          </a:extLst>
        </xdr:cNvPr>
        <xdr:cNvSpPr/>
      </xdr:nvSpPr>
      <xdr:spPr>
        <a:xfrm>
          <a:off x="11747500" y="543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89608</xdr:rowOff>
    </xdr:from>
    <xdr:to>
      <xdr:col>64</xdr:col>
      <xdr:colOff>73025</xdr:colOff>
      <xdr:row>28</xdr:row>
      <xdr:rowOff>57567</xdr:rowOff>
    </xdr:to>
    <xdr:cxnSp macro="">
      <xdr:nvCxnSpPr>
        <xdr:cNvPr id="164" name="直線コネクタ 163">
          <a:extLst>
            <a:ext uri="{FF2B5EF4-FFF2-40B4-BE49-F238E27FC236}">
              <a16:creationId xmlns:a16="http://schemas.microsoft.com/office/drawing/2014/main" xmlns="" id="{00000000-0008-0000-0D00-0000A4000000}"/>
            </a:ext>
          </a:extLst>
        </xdr:cNvPr>
        <xdr:cNvCxnSpPr/>
      </xdr:nvCxnSpPr>
      <xdr:spPr>
        <a:xfrm>
          <a:off x="11798300" y="5490283"/>
          <a:ext cx="762000" cy="13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118073</xdr:rowOff>
    </xdr:from>
    <xdr:ext cx="469744" cy="259045"/>
    <xdr:sp macro="" textlink="">
      <xdr:nvSpPr>
        <xdr:cNvPr id="165" name="n_1aveValue債務償還比率">
          <a:extLst>
            <a:ext uri="{FF2B5EF4-FFF2-40B4-BE49-F238E27FC236}">
              <a16:creationId xmlns:a16="http://schemas.microsoft.com/office/drawing/2014/main" xmlns="" id="{00000000-0008-0000-0D00-0000A5000000}"/>
            </a:ext>
          </a:extLst>
        </xdr:cNvPr>
        <xdr:cNvSpPr txBox="1"/>
      </xdr:nvSpPr>
      <xdr:spPr>
        <a:xfrm>
          <a:off x="13836727" y="603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101726</xdr:rowOff>
    </xdr:from>
    <xdr:ext cx="469744" cy="259045"/>
    <xdr:sp macro="" textlink="">
      <xdr:nvSpPr>
        <xdr:cNvPr id="166" name="n_2aveValue債務償還比率">
          <a:extLst>
            <a:ext uri="{FF2B5EF4-FFF2-40B4-BE49-F238E27FC236}">
              <a16:creationId xmlns:a16="http://schemas.microsoft.com/office/drawing/2014/main" xmlns="" id="{00000000-0008-0000-0D00-0000A6000000}"/>
            </a:ext>
          </a:extLst>
        </xdr:cNvPr>
        <xdr:cNvSpPr txBox="1"/>
      </xdr:nvSpPr>
      <xdr:spPr>
        <a:xfrm>
          <a:off x="13087427" y="601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123470</xdr:rowOff>
    </xdr:from>
    <xdr:ext cx="469744" cy="259045"/>
    <xdr:sp macro="" textlink="">
      <xdr:nvSpPr>
        <xdr:cNvPr id="167" name="n_3aveValue債務償還比率">
          <a:extLst>
            <a:ext uri="{FF2B5EF4-FFF2-40B4-BE49-F238E27FC236}">
              <a16:creationId xmlns:a16="http://schemas.microsoft.com/office/drawing/2014/main" xmlns="" id="{00000000-0008-0000-0D00-0000A7000000}"/>
            </a:ext>
          </a:extLst>
        </xdr:cNvPr>
        <xdr:cNvSpPr txBox="1"/>
      </xdr:nvSpPr>
      <xdr:spPr>
        <a:xfrm>
          <a:off x="12325427" y="603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97408</xdr:rowOff>
    </xdr:from>
    <xdr:ext cx="469744" cy="259045"/>
    <xdr:sp macro="" textlink="">
      <xdr:nvSpPr>
        <xdr:cNvPr id="168" name="n_4aveValue債務償還比率">
          <a:extLst>
            <a:ext uri="{FF2B5EF4-FFF2-40B4-BE49-F238E27FC236}">
              <a16:creationId xmlns:a16="http://schemas.microsoft.com/office/drawing/2014/main" xmlns="" id="{00000000-0008-0000-0D00-0000A8000000}"/>
            </a:ext>
          </a:extLst>
        </xdr:cNvPr>
        <xdr:cNvSpPr txBox="1"/>
      </xdr:nvSpPr>
      <xdr:spPr>
        <a:xfrm>
          <a:off x="11563427" y="601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155737</xdr:rowOff>
    </xdr:from>
    <xdr:ext cx="469744" cy="259045"/>
    <xdr:sp macro="" textlink="">
      <xdr:nvSpPr>
        <xdr:cNvPr id="169" name="n_1mainValue債務償還比率">
          <a:extLst>
            <a:ext uri="{FF2B5EF4-FFF2-40B4-BE49-F238E27FC236}">
              <a16:creationId xmlns:a16="http://schemas.microsoft.com/office/drawing/2014/main" xmlns="" id="{00000000-0008-0000-0D00-0000A9000000}"/>
            </a:ext>
          </a:extLst>
        </xdr:cNvPr>
        <xdr:cNvSpPr txBox="1"/>
      </xdr:nvSpPr>
      <xdr:spPr>
        <a:xfrm>
          <a:off x="13836727" y="538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26696</xdr:rowOff>
    </xdr:from>
    <xdr:ext cx="469744" cy="259045"/>
    <xdr:sp macro="" textlink="">
      <xdr:nvSpPr>
        <xdr:cNvPr id="170" name="n_2mainValue債務償還比率">
          <a:extLst>
            <a:ext uri="{FF2B5EF4-FFF2-40B4-BE49-F238E27FC236}">
              <a16:creationId xmlns:a16="http://schemas.microsoft.com/office/drawing/2014/main" xmlns="" id="{00000000-0008-0000-0D00-0000AA000000}"/>
            </a:ext>
          </a:extLst>
        </xdr:cNvPr>
        <xdr:cNvSpPr txBox="1"/>
      </xdr:nvSpPr>
      <xdr:spPr>
        <a:xfrm>
          <a:off x="13087427" y="542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124894</xdr:rowOff>
    </xdr:from>
    <xdr:ext cx="469744" cy="259045"/>
    <xdr:sp macro="" textlink="">
      <xdr:nvSpPr>
        <xdr:cNvPr id="171" name="n_3mainValue債務償還比率">
          <a:extLst>
            <a:ext uri="{FF2B5EF4-FFF2-40B4-BE49-F238E27FC236}">
              <a16:creationId xmlns:a16="http://schemas.microsoft.com/office/drawing/2014/main" xmlns="" id="{00000000-0008-0000-0D00-0000AB000000}"/>
            </a:ext>
          </a:extLst>
        </xdr:cNvPr>
        <xdr:cNvSpPr txBox="1"/>
      </xdr:nvSpPr>
      <xdr:spPr>
        <a:xfrm>
          <a:off x="12325427" y="535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156935</xdr:rowOff>
    </xdr:from>
    <xdr:ext cx="469744" cy="259045"/>
    <xdr:sp macro="" textlink="">
      <xdr:nvSpPr>
        <xdr:cNvPr id="172" name="n_4mainValue債務償還比率">
          <a:extLst>
            <a:ext uri="{FF2B5EF4-FFF2-40B4-BE49-F238E27FC236}">
              <a16:creationId xmlns:a16="http://schemas.microsoft.com/office/drawing/2014/main" xmlns="" id="{00000000-0008-0000-0D00-0000AC000000}"/>
            </a:ext>
          </a:extLst>
        </xdr:cNvPr>
        <xdr:cNvSpPr txBox="1"/>
      </xdr:nvSpPr>
      <xdr:spPr>
        <a:xfrm>
          <a:off x="11563427" y="521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xmlns="" id="{00000000-0008-0000-0D00-0000A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xmlns="" id="{00000000-0008-0000-0D00-0000A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xmlns="" id="{00000000-0008-0000-0D00-0000A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xmlns="" id="{00000000-0008-0000-0D00-0000B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xmlns="" id="{00000000-0008-0000-0D00-0000B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xmlns="" id="{00000000-0008-0000-0D00-0000B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8,166
7,620
12.87
4,457,645
4,248,101
197,286
2,364,254
2,698,866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xmlns="" id="{00000000-0008-0000-0E00-000039000000}"/>
            </a:ext>
          </a:extLst>
        </xdr:cNvPr>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xmlns="" id="{00000000-0008-0000-0E00-00003A000000}"/>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xmlns="" id="{00000000-0008-0000-0E00-00003B000000}"/>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00000000-0008-0000-0E00-00003C000000}"/>
            </a:ext>
          </a:extLst>
        </xdr:cNvPr>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a:extLst>
            <a:ext uri="{FF2B5EF4-FFF2-40B4-BE49-F238E27FC236}">
              <a16:creationId xmlns:a16="http://schemas.microsoft.com/office/drawing/2014/main" xmlns="" id="{00000000-0008-0000-0E00-00003D000000}"/>
            </a:ext>
          </a:extLst>
        </xdr:cNvPr>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00000000-0008-0000-0E00-00003E000000}"/>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xmlns="" id="{00000000-0008-0000-0E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xmlns="" id="{00000000-0008-0000-0E00-000040000000}"/>
            </a:ext>
          </a:extLst>
        </xdr:cNvPr>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a:extLst>
            <a:ext uri="{FF2B5EF4-FFF2-40B4-BE49-F238E27FC236}">
              <a16:creationId xmlns:a16="http://schemas.microsoft.com/office/drawing/2014/main" xmlns="" id="{00000000-0008-0000-0E00-000041000000}"/>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a:extLst>
            <a:ext uri="{FF2B5EF4-FFF2-40B4-BE49-F238E27FC236}">
              <a16:creationId xmlns:a16="http://schemas.microsoft.com/office/drawing/2014/main" xmlns="" id="{00000000-0008-0000-0E00-000042000000}"/>
            </a:ext>
          </a:extLst>
        </xdr:cNvPr>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a:extLst>
            <a:ext uri="{FF2B5EF4-FFF2-40B4-BE49-F238E27FC236}">
              <a16:creationId xmlns:a16="http://schemas.microsoft.com/office/drawing/2014/main" xmlns="" id="{00000000-0008-0000-0E00-000043000000}"/>
            </a:ext>
          </a:extLst>
        </xdr:cNvPr>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135890</xdr:rowOff>
    </xdr:from>
    <xdr:to>
      <xdr:col>24</xdr:col>
      <xdr:colOff>114300</xdr:colOff>
      <xdr:row>40</xdr:row>
      <xdr:rowOff>66040</xdr:rowOff>
    </xdr:to>
    <xdr:sp macro="" textlink="">
      <xdr:nvSpPr>
        <xdr:cNvPr id="73" name="楕円 72">
          <a:extLst>
            <a:ext uri="{FF2B5EF4-FFF2-40B4-BE49-F238E27FC236}">
              <a16:creationId xmlns:a16="http://schemas.microsoft.com/office/drawing/2014/main" xmlns="" id="{00000000-0008-0000-0E00-000049000000}"/>
            </a:ext>
          </a:extLst>
        </xdr:cNvPr>
        <xdr:cNvSpPr/>
      </xdr:nvSpPr>
      <xdr:spPr>
        <a:xfrm>
          <a:off x="45847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114317</xdr:rowOff>
    </xdr:from>
    <xdr:ext cx="405111" cy="259045"/>
    <xdr:sp macro="" textlink="">
      <xdr:nvSpPr>
        <xdr:cNvPr id="74" name="【道路】&#10;有形固定資産減価償却率該当値テキスト">
          <a:extLst>
            <a:ext uri="{FF2B5EF4-FFF2-40B4-BE49-F238E27FC236}">
              <a16:creationId xmlns:a16="http://schemas.microsoft.com/office/drawing/2014/main" xmlns="" id="{00000000-0008-0000-0E00-00004A000000}"/>
            </a:ext>
          </a:extLst>
        </xdr:cNvPr>
        <xdr:cNvSpPr txBox="1"/>
      </xdr:nvSpPr>
      <xdr:spPr>
        <a:xfrm>
          <a:off x="4673600"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111125</xdr:rowOff>
    </xdr:from>
    <xdr:to>
      <xdr:col>20</xdr:col>
      <xdr:colOff>38100</xdr:colOff>
      <xdr:row>40</xdr:row>
      <xdr:rowOff>41275</xdr:rowOff>
    </xdr:to>
    <xdr:sp macro="" textlink="">
      <xdr:nvSpPr>
        <xdr:cNvPr id="75" name="楕円 74">
          <a:extLst>
            <a:ext uri="{FF2B5EF4-FFF2-40B4-BE49-F238E27FC236}">
              <a16:creationId xmlns:a16="http://schemas.microsoft.com/office/drawing/2014/main" xmlns="" id="{00000000-0008-0000-0E00-00004B000000}"/>
            </a:ext>
          </a:extLst>
        </xdr:cNvPr>
        <xdr:cNvSpPr/>
      </xdr:nvSpPr>
      <xdr:spPr>
        <a:xfrm>
          <a:off x="3746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161925</xdr:rowOff>
    </xdr:from>
    <xdr:to>
      <xdr:col>24</xdr:col>
      <xdr:colOff>63500</xdr:colOff>
      <xdr:row>40</xdr:row>
      <xdr:rowOff>15240</xdr:rowOff>
    </xdr:to>
    <xdr:cxnSp macro="">
      <xdr:nvCxnSpPr>
        <xdr:cNvPr id="76" name="直線コネクタ 75">
          <a:extLst>
            <a:ext uri="{FF2B5EF4-FFF2-40B4-BE49-F238E27FC236}">
              <a16:creationId xmlns:a16="http://schemas.microsoft.com/office/drawing/2014/main" xmlns="" id="{00000000-0008-0000-0E00-00004C000000}"/>
            </a:ext>
          </a:extLst>
        </xdr:cNvPr>
        <xdr:cNvCxnSpPr/>
      </xdr:nvCxnSpPr>
      <xdr:spPr>
        <a:xfrm>
          <a:off x="3797300" y="684847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97790</xdr:rowOff>
    </xdr:from>
    <xdr:to>
      <xdr:col>15</xdr:col>
      <xdr:colOff>101600</xdr:colOff>
      <xdr:row>40</xdr:row>
      <xdr:rowOff>27940</xdr:rowOff>
    </xdr:to>
    <xdr:sp macro="" textlink="">
      <xdr:nvSpPr>
        <xdr:cNvPr id="77" name="楕円 76">
          <a:extLst>
            <a:ext uri="{FF2B5EF4-FFF2-40B4-BE49-F238E27FC236}">
              <a16:creationId xmlns:a16="http://schemas.microsoft.com/office/drawing/2014/main" xmlns="" id="{00000000-0008-0000-0E00-00004D000000}"/>
            </a:ext>
          </a:extLst>
        </xdr:cNvPr>
        <xdr:cNvSpPr/>
      </xdr:nvSpPr>
      <xdr:spPr>
        <a:xfrm>
          <a:off x="2857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148590</xdr:rowOff>
    </xdr:from>
    <xdr:to>
      <xdr:col>19</xdr:col>
      <xdr:colOff>177800</xdr:colOff>
      <xdr:row>39</xdr:row>
      <xdr:rowOff>161925</xdr:rowOff>
    </xdr:to>
    <xdr:cxnSp macro="">
      <xdr:nvCxnSpPr>
        <xdr:cNvPr id="78" name="直線コネクタ 77">
          <a:extLst>
            <a:ext uri="{FF2B5EF4-FFF2-40B4-BE49-F238E27FC236}">
              <a16:creationId xmlns:a16="http://schemas.microsoft.com/office/drawing/2014/main" xmlns="" id="{00000000-0008-0000-0E00-00004E000000}"/>
            </a:ext>
          </a:extLst>
        </xdr:cNvPr>
        <xdr:cNvCxnSpPr/>
      </xdr:nvCxnSpPr>
      <xdr:spPr>
        <a:xfrm>
          <a:off x="2908300" y="683514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80645</xdr:rowOff>
    </xdr:from>
    <xdr:to>
      <xdr:col>10</xdr:col>
      <xdr:colOff>165100</xdr:colOff>
      <xdr:row>40</xdr:row>
      <xdr:rowOff>10795</xdr:rowOff>
    </xdr:to>
    <xdr:sp macro="" textlink="">
      <xdr:nvSpPr>
        <xdr:cNvPr id="79" name="楕円 78">
          <a:extLst>
            <a:ext uri="{FF2B5EF4-FFF2-40B4-BE49-F238E27FC236}">
              <a16:creationId xmlns:a16="http://schemas.microsoft.com/office/drawing/2014/main" xmlns="" id="{00000000-0008-0000-0E00-00004F000000}"/>
            </a:ext>
          </a:extLst>
        </xdr:cNvPr>
        <xdr:cNvSpPr/>
      </xdr:nvSpPr>
      <xdr:spPr>
        <a:xfrm>
          <a:off x="1968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131445</xdr:rowOff>
    </xdr:from>
    <xdr:to>
      <xdr:col>15</xdr:col>
      <xdr:colOff>50800</xdr:colOff>
      <xdr:row>39</xdr:row>
      <xdr:rowOff>148590</xdr:rowOff>
    </xdr:to>
    <xdr:cxnSp macro="">
      <xdr:nvCxnSpPr>
        <xdr:cNvPr id="80" name="直線コネクタ 79">
          <a:extLst>
            <a:ext uri="{FF2B5EF4-FFF2-40B4-BE49-F238E27FC236}">
              <a16:creationId xmlns:a16="http://schemas.microsoft.com/office/drawing/2014/main" xmlns="" id="{00000000-0008-0000-0E00-000050000000}"/>
            </a:ext>
          </a:extLst>
        </xdr:cNvPr>
        <xdr:cNvCxnSpPr/>
      </xdr:nvCxnSpPr>
      <xdr:spPr>
        <a:xfrm>
          <a:off x="2019300" y="68179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61595</xdr:rowOff>
    </xdr:from>
    <xdr:to>
      <xdr:col>6</xdr:col>
      <xdr:colOff>38100</xdr:colOff>
      <xdr:row>39</xdr:row>
      <xdr:rowOff>163195</xdr:rowOff>
    </xdr:to>
    <xdr:sp macro="" textlink="">
      <xdr:nvSpPr>
        <xdr:cNvPr id="81" name="楕円 80">
          <a:extLst>
            <a:ext uri="{FF2B5EF4-FFF2-40B4-BE49-F238E27FC236}">
              <a16:creationId xmlns:a16="http://schemas.microsoft.com/office/drawing/2014/main" xmlns="" id="{00000000-0008-0000-0E00-000051000000}"/>
            </a:ext>
          </a:extLst>
        </xdr:cNvPr>
        <xdr:cNvSpPr/>
      </xdr:nvSpPr>
      <xdr:spPr>
        <a:xfrm>
          <a:off x="10795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112395</xdr:rowOff>
    </xdr:from>
    <xdr:to>
      <xdr:col>10</xdr:col>
      <xdr:colOff>114300</xdr:colOff>
      <xdr:row>39</xdr:row>
      <xdr:rowOff>131445</xdr:rowOff>
    </xdr:to>
    <xdr:cxnSp macro="">
      <xdr:nvCxnSpPr>
        <xdr:cNvPr id="82" name="直線コネクタ 81">
          <a:extLst>
            <a:ext uri="{FF2B5EF4-FFF2-40B4-BE49-F238E27FC236}">
              <a16:creationId xmlns:a16="http://schemas.microsoft.com/office/drawing/2014/main" xmlns="" id="{00000000-0008-0000-0E00-000052000000}"/>
            </a:ext>
          </a:extLst>
        </xdr:cNvPr>
        <xdr:cNvCxnSpPr/>
      </xdr:nvCxnSpPr>
      <xdr:spPr>
        <a:xfrm>
          <a:off x="1130300" y="67989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137812</xdr:rowOff>
    </xdr:from>
    <xdr:ext cx="405111" cy="259045"/>
    <xdr:sp macro="" textlink="">
      <xdr:nvSpPr>
        <xdr:cNvPr id="83" name="n_1aveValue【道路】&#10;有形固定資産減価償却率">
          <a:extLst>
            <a:ext uri="{FF2B5EF4-FFF2-40B4-BE49-F238E27FC236}">
              <a16:creationId xmlns:a16="http://schemas.microsoft.com/office/drawing/2014/main" xmlns="" id="{00000000-0008-0000-0E00-000053000000}"/>
            </a:ext>
          </a:extLst>
        </xdr:cNvPr>
        <xdr:cNvSpPr txBox="1"/>
      </xdr:nvSpPr>
      <xdr:spPr>
        <a:xfrm>
          <a:off x="3582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84" name="n_2aveValue【道路】&#10;有形固定資産減価償却率">
          <a:extLst>
            <a:ext uri="{FF2B5EF4-FFF2-40B4-BE49-F238E27FC236}">
              <a16:creationId xmlns:a16="http://schemas.microsoft.com/office/drawing/2014/main" xmlns="" id="{00000000-0008-0000-0E00-000054000000}"/>
            </a:ext>
          </a:extLst>
        </xdr:cNvPr>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69232</xdr:rowOff>
    </xdr:from>
    <xdr:ext cx="405111" cy="259045"/>
    <xdr:sp macro="" textlink="">
      <xdr:nvSpPr>
        <xdr:cNvPr id="85" name="n_3aveValue【道路】&#10;有形固定資産減価償却率">
          <a:extLst>
            <a:ext uri="{FF2B5EF4-FFF2-40B4-BE49-F238E27FC236}">
              <a16:creationId xmlns:a16="http://schemas.microsoft.com/office/drawing/2014/main" xmlns="" id="{00000000-0008-0000-0E00-000055000000}"/>
            </a:ext>
          </a:extLst>
        </xdr:cNvPr>
        <xdr:cNvSpPr txBox="1"/>
      </xdr:nvSpPr>
      <xdr:spPr>
        <a:xfrm>
          <a:off x="1816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57802</xdr:rowOff>
    </xdr:from>
    <xdr:ext cx="405111" cy="259045"/>
    <xdr:sp macro="" textlink="">
      <xdr:nvSpPr>
        <xdr:cNvPr id="86" name="n_4aveValue【道路】&#10;有形固定資産減価償却率">
          <a:extLst>
            <a:ext uri="{FF2B5EF4-FFF2-40B4-BE49-F238E27FC236}">
              <a16:creationId xmlns:a16="http://schemas.microsoft.com/office/drawing/2014/main" xmlns="" id="{00000000-0008-0000-0E00-000056000000}"/>
            </a:ext>
          </a:extLst>
        </xdr:cNvPr>
        <xdr:cNvSpPr txBox="1"/>
      </xdr:nvSpPr>
      <xdr:spPr>
        <a:xfrm>
          <a:off x="927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32402</xdr:rowOff>
    </xdr:from>
    <xdr:ext cx="405111" cy="259045"/>
    <xdr:sp macro="" textlink="">
      <xdr:nvSpPr>
        <xdr:cNvPr id="87" name="n_1mainValue【道路】&#10;有形固定資産減価償却率">
          <a:extLst>
            <a:ext uri="{FF2B5EF4-FFF2-40B4-BE49-F238E27FC236}">
              <a16:creationId xmlns:a16="http://schemas.microsoft.com/office/drawing/2014/main" xmlns="" id="{00000000-0008-0000-0E00-000057000000}"/>
            </a:ext>
          </a:extLst>
        </xdr:cNvPr>
        <xdr:cNvSpPr txBox="1"/>
      </xdr:nvSpPr>
      <xdr:spPr>
        <a:xfrm>
          <a:off x="3582044" y="689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19067</xdr:rowOff>
    </xdr:from>
    <xdr:ext cx="405111" cy="259045"/>
    <xdr:sp macro="" textlink="">
      <xdr:nvSpPr>
        <xdr:cNvPr id="88" name="n_2mainValue【道路】&#10;有形固定資産減価償却率">
          <a:extLst>
            <a:ext uri="{FF2B5EF4-FFF2-40B4-BE49-F238E27FC236}">
              <a16:creationId xmlns:a16="http://schemas.microsoft.com/office/drawing/2014/main" xmlns="" id="{00000000-0008-0000-0E00-000058000000}"/>
            </a:ext>
          </a:extLst>
        </xdr:cNvPr>
        <xdr:cNvSpPr txBox="1"/>
      </xdr:nvSpPr>
      <xdr:spPr>
        <a:xfrm>
          <a:off x="2705744"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1922</xdr:rowOff>
    </xdr:from>
    <xdr:ext cx="405111" cy="259045"/>
    <xdr:sp macro="" textlink="">
      <xdr:nvSpPr>
        <xdr:cNvPr id="89" name="n_3mainValue【道路】&#10;有形固定資産減価償却率">
          <a:extLst>
            <a:ext uri="{FF2B5EF4-FFF2-40B4-BE49-F238E27FC236}">
              <a16:creationId xmlns:a16="http://schemas.microsoft.com/office/drawing/2014/main" xmlns="" id="{00000000-0008-0000-0E00-000059000000}"/>
            </a:ext>
          </a:extLst>
        </xdr:cNvPr>
        <xdr:cNvSpPr txBox="1"/>
      </xdr:nvSpPr>
      <xdr:spPr>
        <a:xfrm>
          <a:off x="1816744"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154322</xdr:rowOff>
    </xdr:from>
    <xdr:ext cx="405111" cy="259045"/>
    <xdr:sp macro="" textlink="">
      <xdr:nvSpPr>
        <xdr:cNvPr id="90" name="n_4mainValue【道路】&#10;有形固定資産減価償却率">
          <a:extLst>
            <a:ext uri="{FF2B5EF4-FFF2-40B4-BE49-F238E27FC236}">
              <a16:creationId xmlns:a16="http://schemas.microsoft.com/office/drawing/2014/main" xmlns="" id="{00000000-0008-0000-0E00-00005A000000}"/>
            </a:ext>
          </a:extLst>
        </xdr:cNvPr>
        <xdr:cNvSpPr txBox="1"/>
      </xdr:nvSpPr>
      <xdr:spPr>
        <a:xfrm>
          <a:off x="927744"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xmlns=""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xmlns=""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xmlns=""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a:extLst>
            <a:ext uri="{FF2B5EF4-FFF2-40B4-BE49-F238E27FC236}">
              <a16:creationId xmlns:a16="http://schemas.microsoft.com/office/drawing/2014/main" xmlns="" id="{00000000-0008-0000-0E00-000068000000}"/>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xmlns=""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a:extLst>
            <a:ext uri="{FF2B5EF4-FFF2-40B4-BE49-F238E27FC236}">
              <a16:creationId xmlns:a16="http://schemas.microsoft.com/office/drawing/2014/main" xmlns="" id="{00000000-0008-0000-0E00-00006A000000}"/>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xmlns=""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a:extLst>
            <a:ext uri="{FF2B5EF4-FFF2-40B4-BE49-F238E27FC236}">
              <a16:creationId xmlns:a16="http://schemas.microsoft.com/office/drawing/2014/main" xmlns="" id="{00000000-0008-0000-0E00-00006C000000}"/>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xmlns=""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a:extLst>
            <a:ext uri="{FF2B5EF4-FFF2-40B4-BE49-F238E27FC236}">
              <a16:creationId xmlns:a16="http://schemas.microsoft.com/office/drawing/2014/main" xmlns="" id="{00000000-0008-0000-0E00-00006E00000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xmlns=""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a:extLst>
            <a:ext uri="{FF2B5EF4-FFF2-40B4-BE49-F238E27FC236}">
              <a16:creationId xmlns:a16="http://schemas.microsoft.com/office/drawing/2014/main" xmlns="" id="{00000000-0008-0000-0E00-000070000000}"/>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xmlns=""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4" name="直線コネクタ 113">
          <a:extLst>
            <a:ext uri="{FF2B5EF4-FFF2-40B4-BE49-F238E27FC236}">
              <a16:creationId xmlns:a16="http://schemas.microsoft.com/office/drawing/2014/main" xmlns="" id="{00000000-0008-0000-0E00-000072000000}"/>
            </a:ext>
          </a:extLst>
        </xdr:cNvPr>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5" name="【道路】&#10;一人当たり延長最小値テキスト">
          <a:extLst>
            <a:ext uri="{FF2B5EF4-FFF2-40B4-BE49-F238E27FC236}">
              <a16:creationId xmlns:a16="http://schemas.microsoft.com/office/drawing/2014/main" xmlns="" id="{00000000-0008-0000-0E00-000073000000}"/>
            </a:ext>
          </a:extLst>
        </xdr:cNvPr>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6" name="直線コネクタ 115">
          <a:extLst>
            <a:ext uri="{FF2B5EF4-FFF2-40B4-BE49-F238E27FC236}">
              <a16:creationId xmlns:a16="http://schemas.microsoft.com/office/drawing/2014/main" xmlns="" id="{00000000-0008-0000-0E00-000074000000}"/>
            </a:ext>
          </a:extLst>
        </xdr:cNvPr>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7" name="【道路】&#10;一人当たり延長最大値テキスト">
          <a:extLst>
            <a:ext uri="{FF2B5EF4-FFF2-40B4-BE49-F238E27FC236}">
              <a16:creationId xmlns:a16="http://schemas.microsoft.com/office/drawing/2014/main" xmlns="" id="{00000000-0008-0000-0E00-000075000000}"/>
            </a:ext>
          </a:extLst>
        </xdr:cNvPr>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8" name="直線コネクタ 117">
          <a:extLst>
            <a:ext uri="{FF2B5EF4-FFF2-40B4-BE49-F238E27FC236}">
              <a16:creationId xmlns:a16="http://schemas.microsoft.com/office/drawing/2014/main" xmlns="" id="{00000000-0008-0000-0E00-000076000000}"/>
            </a:ext>
          </a:extLst>
        </xdr:cNvPr>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9" name="【道路】&#10;一人当たり延長平均値テキスト">
          <a:extLst>
            <a:ext uri="{FF2B5EF4-FFF2-40B4-BE49-F238E27FC236}">
              <a16:creationId xmlns:a16="http://schemas.microsoft.com/office/drawing/2014/main" xmlns="" id="{00000000-0008-0000-0E00-000077000000}"/>
            </a:ext>
          </a:extLst>
        </xdr:cNvPr>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20" name="フローチャート: 判断 119">
          <a:extLst>
            <a:ext uri="{FF2B5EF4-FFF2-40B4-BE49-F238E27FC236}">
              <a16:creationId xmlns:a16="http://schemas.microsoft.com/office/drawing/2014/main" xmlns="" id="{00000000-0008-0000-0E00-000078000000}"/>
            </a:ext>
          </a:extLst>
        </xdr:cNvPr>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21" name="フローチャート: 判断 120">
          <a:extLst>
            <a:ext uri="{FF2B5EF4-FFF2-40B4-BE49-F238E27FC236}">
              <a16:creationId xmlns:a16="http://schemas.microsoft.com/office/drawing/2014/main" xmlns="" id="{00000000-0008-0000-0E00-000079000000}"/>
            </a:ext>
          </a:extLst>
        </xdr:cNvPr>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22" name="フローチャート: 判断 121">
          <a:extLst>
            <a:ext uri="{FF2B5EF4-FFF2-40B4-BE49-F238E27FC236}">
              <a16:creationId xmlns:a16="http://schemas.microsoft.com/office/drawing/2014/main" xmlns="" id="{00000000-0008-0000-0E00-00007A000000}"/>
            </a:ext>
          </a:extLst>
        </xdr:cNvPr>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23" name="フローチャート: 判断 122">
          <a:extLst>
            <a:ext uri="{FF2B5EF4-FFF2-40B4-BE49-F238E27FC236}">
              <a16:creationId xmlns:a16="http://schemas.microsoft.com/office/drawing/2014/main" xmlns="" id="{00000000-0008-0000-0E00-00007B000000}"/>
            </a:ext>
          </a:extLst>
        </xdr:cNvPr>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24" name="フローチャート: 判断 123">
          <a:extLst>
            <a:ext uri="{FF2B5EF4-FFF2-40B4-BE49-F238E27FC236}">
              <a16:creationId xmlns:a16="http://schemas.microsoft.com/office/drawing/2014/main" xmlns="" id="{00000000-0008-0000-0E00-00007C000000}"/>
            </a:ext>
          </a:extLst>
        </xdr:cNvPr>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155644</xdr:rowOff>
    </xdr:from>
    <xdr:to>
      <xdr:col>55</xdr:col>
      <xdr:colOff>50800</xdr:colOff>
      <xdr:row>42</xdr:row>
      <xdr:rowOff>85794</xdr:rowOff>
    </xdr:to>
    <xdr:sp macro="" textlink="">
      <xdr:nvSpPr>
        <xdr:cNvPr id="130" name="楕円 129">
          <a:extLst>
            <a:ext uri="{FF2B5EF4-FFF2-40B4-BE49-F238E27FC236}">
              <a16:creationId xmlns:a16="http://schemas.microsoft.com/office/drawing/2014/main" xmlns="" id="{00000000-0008-0000-0E00-000082000000}"/>
            </a:ext>
          </a:extLst>
        </xdr:cNvPr>
        <xdr:cNvSpPr/>
      </xdr:nvSpPr>
      <xdr:spPr>
        <a:xfrm>
          <a:off x="10426700" y="718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108578</xdr:rowOff>
    </xdr:from>
    <xdr:ext cx="534377" cy="259045"/>
    <xdr:sp macro="" textlink="">
      <xdr:nvSpPr>
        <xdr:cNvPr id="131" name="【道路】&#10;一人当たり延長該当値テキスト">
          <a:extLst>
            <a:ext uri="{FF2B5EF4-FFF2-40B4-BE49-F238E27FC236}">
              <a16:creationId xmlns:a16="http://schemas.microsoft.com/office/drawing/2014/main" xmlns="" id="{00000000-0008-0000-0E00-000083000000}"/>
            </a:ext>
          </a:extLst>
        </xdr:cNvPr>
        <xdr:cNvSpPr txBox="1"/>
      </xdr:nvSpPr>
      <xdr:spPr>
        <a:xfrm>
          <a:off x="10515600" y="71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155698</xdr:rowOff>
    </xdr:from>
    <xdr:to>
      <xdr:col>50</xdr:col>
      <xdr:colOff>165100</xdr:colOff>
      <xdr:row>42</xdr:row>
      <xdr:rowOff>85848</xdr:rowOff>
    </xdr:to>
    <xdr:sp macro="" textlink="">
      <xdr:nvSpPr>
        <xdr:cNvPr id="132" name="楕円 131">
          <a:extLst>
            <a:ext uri="{FF2B5EF4-FFF2-40B4-BE49-F238E27FC236}">
              <a16:creationId xmlns:a16="http://schemas.microsoft.com/office/drawing/2014/main" xmlns="" id="{00000000-0008-0000-0E00-000084000000}"/>
            </a:ext>
          </a:extLst>
        </xdr:cNvPr>
        <xdr:cNvSpPr/>
      </xdr:nvSpPr>
      <xdr:spPr>
        <a:xfrm>
          <a:off x="9588500" y="718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34994</xdr:rowOff>
    </xdr:from>
    <xdr:to>
      <xdr:col>55</xdr:col>
      <xdr:colOff>0</xdr:colOff>
      <xdr:row>42</xdr:row>
      <xdr:rowOff>35048</xdr:rowOff>
    </xdr:to>
    <xdr:cxnSp macro="">
      <xdr:nvCxnSpPr>
        <xdr:cNvPr id="133" name="直線コネクタ 132">
          <a:extLst>
            <a:ext uri="{FF2B5EF4-FFF2-40B4-BE49-F238E27FC236}">
              <a16:creationId xmlns:a16="http://schemas.microsoft.com/office/drawing/2014/main" xmlns="" id="{00000000-0008-0000-0E00-000085000000}"/>
            </a:ext>
          </a:extLst>
        </xdr:cNvPr>
        <xdr:cNvCxnSpPr/>
      </xdr:nvCxnSpPr>
      <xdr:spPr>
        <a:xfrm flipV="1">
          <a:off x="9639300" y="7235894"/>
          <a:ext cx="8382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155735</xdr:rowOff>
    </xdr:from>
    <xdr:to>
      <xdr:col>46</xdr:col>
      <xdr:colOff>38100</xdr:colOff>
      <xdr:row>42</xdr:row>
      <xdr:rowOff>85885</xdr:rowOff>
    </xdr:to>
    <xdr:sp macro="" textlink="">
      <xdr:nvSpPr>
        <xdr:cNvPr id="134" name="楕円 133">
          <a:extLst>
            <a:ext uri="{FF2B5EF4-FFF2-40B4-BE49-F238E27FC236}">
              <a16:creationId xmlns:a16="http://schemas.microsoft.com/office/drawing/2014/main" xmlns="" id="{00000000-0008-0000-0E00-000086000000}"/>
            </a:ext>
          </a:extLst>
        </xdr:cNvPr>
        <xdr:cNvSpPr/>
      </xdr:nvSpPr>
      <xdr:spPr>
        <a:xfrm>
          <a:off x="8699500" y="71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35048</xdr:rowOff>
    </xdr:from>
    <xdr:to>
      <xdr:col>50</xdr:col>
      <xdr:colOff>114300</xdr:colOff>
      <xdr:row>42</xdr:row>
      <xdr:rowOff>35085</xdr:rowOff>
    </xdr:to>
    <xdr:cxnSp macro="">
      <xdr:nvCxnSpPr>
        <xdr:cNvPr id="135" name="直線コネクタ 134">
          <a:extLst>
            <a:ext uri="{FF2B5EF4-FFF2-40B4-BE49-F238E27FC236}">
              <a16:creationId xmlns:a16="http://schemas.microsoft.com/office/drawing/2014/main" xmlns="" id="{00000000-0008-0000-0E00-000087000000}"/>
            </a:ext>
          </a:extLst>
        </xdr:cNvPr>
        <xdr:cNvCxnSpPr/>
      </xdr:nvCxnSpPr>
      <xdr:spPr>
        <a:xfrm flipV="1">
          <a:off x="8750300" y="7235948"/>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155751</xdr:rowOff>
    </xdr:from>
    <xdr:to>
      <xdr:col>41</xdr:col>
      <xdr:colOff>101600</xdr:colOff>
      <xdr:row>42</xdr:row>
      <xdr:rowOff>85901</xdr:rowOff>
    </xdr:to>
    <xdr:sp macro="" textlink="">
      <xdr:nvSpPr>
        <xdr:cNvPr id="136" name="楕円 135">
          <a:extLst>
            <a:ext uri="{FF2B5EF4-FFF2-40B4-BE49-F238E27FC236}">
              <a16:creationId xmlns:a16="http://schemas.microsoft.com/office/drawing/2014/main" xmlns="" id="{00000000-0008-0000-0E00-000088000000}"/>
            </a:ext>
          </a:extLst>
        </xdr:cNvPr>
        <xdr:cNvSpPr/>
      </xdr:nvSpPr>
      <xdr:spPr>
        <a:xfrm>
          <a:off x="7810500" y="718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35085</xdr:rowOff>
    </xdr:from>
    <xdr:to>
      <xdr:col>45</xdr:col>
      <xdr:colOff>177800</xdr:colOff>
      <xdr:row>42</xdr:row>
      <xdr:rowOff>35101</xdr:rowOff>
    </xdr:to>
    <xdr:cxnSp macro="">
      <xdr:nvCxnSpPr>
        <xdr:cNvPr id="137" name="直線コネクタ 136">
          <a:extLst>
            <a:ext uri="{FF2B5EF4-FFF2-40B4-BE49-F238E27FC236}">
              <a16:creationId xmlns:a16="http://schemas.microsoft.com/office/drawing/2014/main" xmlns="" id="{00000000-0008-0000-0E00-000089000000}"/>
            </a:ext>
          </a:extLst>
        </xdr:cNvPr>
        <xdr:cNvCxnSpPr/>
      </xdr:nvCxnSpPr>
      <xdr:spPr>
        <a:xfrm flipV="1">
          <a:off x="7861300" y="7235985"/>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155853</xdr:rowOff>
    </xdr:from>
    <xdr:to>
      <xdr:col>36</xdr:col>
      <xdr:colOff>165100</xdr:colOff>
      <xdr:row>42</xdr:row>
      <xdr:rowOff>86003</xdr:rowOff>
    </xdr:to>
    <xdr:sp macro="" textlink="">
      <xdr:nvSpPr>
        <xdr:cNvPr id="138" name="楕円 137">
          <a:extLst>
            <a:ext uri="{FF2B5EF4-FFF2-40B4-BE49-F238E27FC236}">
              <a16:creationId xmlns:a16="http://schemas.microsoft.com/office/drawing/2014/main" xmlns="" id="{00000000-0008-0000-0E00-00008A000000}"/>
            </a:ext>
          </a:extLst>
        </xdr:cNvPr>
        <xdr:cNvSpPr/>
      </xdr:nvSpPr>
      <xdr:spPr>
        <a:xfrm>
          <a:off x="6921500" y="718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35101</xdr:rowOff>
    </xdr:from>
    <xdr:to>
      <xdr:col>41</xdr:col>
      <xdr:colOff>50800</xdr:colOff>
      <xdr:row>42</xdr:row>
      <xdr:rowOff>35203</xdr:rowOff>
    </xdr:to>
    <xdr:cxnSp macro="">
      <xdr:nvCxnSpPr>
        <xdr:cNvPr id="139" name="直線コネクタ 138">
          <a:extLst>
            <a:ext uri="{FF2B5EF4-FFF2-40B4-BE49-F238E27FC236}">
              <a16:creationId xmlns:a16="http://schemas.microsoft.com/office/drawing/2014/main" xmlns="" id="{00000000-0008-0000-0E00-00008B000000}"/>
            </a:ext>
          </a:extLst>
        </xdr:cNvPr>
        <xdr:cNvCxnSpPr/>
      </xdr:nvCxnSpPr>
      <xdr:spPr>
        <a:xfrm flipV="1">
          <a:off x="6972300" y="7236001"/>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40" name="n_1aveValue【道路】&#10;一人当たり延長">
          <a:extLst>
            <a:ext uri="{FF2B5EF4-FFF2-40B4-BE49-F238E27FC236}">
              <a16:creationId xmlns:a16="http://schemas.microsoft.com/office/drawing/2014/main" xmlns="" id="{00000000-0008-0000-0E00-00008C000000}"/>
            </a:ext>
          </a:extLst>
        </xdr:cNvPr>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41" name="n_2aveValue【道路】&#10;一人当たり延長">
          <a:extLst>
            <a:ext uri="{FF2B5EF4-FFF2-40B4-BE49-F238E27FC236}">
              <a16:creationId xmlns:a16="http://schemas.microsoft.com/office/drawing/2014/main" xmlns="" id="{00000000-0008-0000-0E00-00008D000000}"/>
            </a:ext>
          </a:extLst>
        </xdr:cNvPr>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42" name="n_3aveValue【道路】&#10;一人当たり延長">
          <a:extLst>
            <a:ext uri="{FF2B5EF4-FFF2-40B4-BE49-F238E27FC236}">
              <a16:creationId xmlns:a16="http://schemas.microsoft.com/office/drawing/2014/main" xmlns="" id="{00000000-0008-0000-0E00-00008E000000}"/>
            </a:ext>
          </a:extLst>
        </xdr:cNvPr>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99382</xdr:rowOff>
    </xdr:from>
    <xdr:ext cx="534377" cy="259045"/>
    <xdr:sp macro="" textlink="">
      <xdr:nvSpPr>
        <xdr:cNvPr id="143" name="n_4aveValue【道路】&#10;一人当たり延長">
          <a:extLst>
            <a:ext uri="{FF2B5EF4-FFF2-40B4-BE49-F238E27FC236}">
              <a16:creationId xmlns:a16="http://schemas.microsoft.com/office/drawing/2014/main" xmlns="" id="{00000000-0008-0000-0E00-00008F000000}"/>
            </a:ext>
          </a:extLst>
        </xdr:cNvPr>
        <xdr:cNvSpPr txBox="1"/>
      </xdr:nvSpPr>
      <xdr:spPr>
        <a:xfrm>
          <a:off x="6705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76975</xdr:rowOff>
    </xdr:from>
    <xdr:ext cx="534377" cy="259045"/>
    <xdr:sp macro="" textlink="">
      <xdr:nvSpPr>
        <xdr:cNvPr id="144" name="n_1mainValue【道路】&#10;一人当たり延長">
          <a:extLst>
            <a:ext uri="{FF2B5EF4-FFF2-40B4-BE49-F238E27FC236}">
              <a16:creationId xmlns:a16="http://schemas.microsoft.com/office/drawing/2014/main" xmlns="" id="{00000000-0008-0000-0E00-000090000000}"/>
            </a:ext>
          </a:extLst>
        </xdr:cNvPr>
        <xdr:cNvSpPr txBox="1"/>
      </xdr:nvSpPr>
      <xdr:spPr>
        <a:xfrm>
          <a:off x="9359411" y="727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77012</xdr:rowOff>
    </xdr:from>
    <xdr:ext cx="534377" cy="259045"/>
    <xdr:sp macro="" textlink="">
      <xdr:nvSpPr>
        <xdr:cNvPr id="145" name="n_2mainValue【道路】&#10;一人当たり延長">
          <a:extLst>
            <a:ext uri="{FF2B5EF4-FFF2-40B4-BE49-F238E27FC236}">
              <a16:creationId xmlns:a16="http://schemas.microsoft.com/office/drawing/2014/main" xmlns="" id="{00000000-0008-0000-0E00-000091000000}"/>
            </a:ext>
          </a:extLst>
        </xdr:cNvPr>
        <xdr:cNvSpPr txBox="1"/>
      </xdr:nvSpPr>
      <xdr:spPr>
        <a:xfrm>
          <a:off x="8483111" y="727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77028</xdr:rowOff>
    </xdr:from>
    <xdr:ext cx="534377" cy="259045"/>
    <xdr:sp macro="" textlink="">
      <xdr:nvSpPr>
        <xdr:cNvPr id="146" name="n_3mainValue【道路】&#10;一人当たり延長">
          <a:extLst>
            <a:ext uri="{FF2B5EF4-FFF2-40B4-BE49-F238E27FC236}">
              <a16:creationId xmlns:a16="http://schemas.microsoft.com/office/drawing/2014/main" xmlns="" id="{00000000-0008-0000-0E00-000092000000}"/>
            </a:ext>
          </a:extLst>
        </xdr:cNvPr>
        <xdr:cNvSpPr txBox="1"/>
      </xdr:nvSpPr>
      <xdr:spPr>
        <a:xfrm>
          <a:off x="7594111" y="727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77130</xdr:rowOff>
    </xdr:from>
    <xdr:ext cx="534377" cy="259045"/>
    <xdr:sp macro="" textlink="">
      <xdr:nvSpPr>
        <xdr:cNvPr id="147" name="n_4mainValue【道路】&#10;一人当たり延長">
          <a:extLst>
            <a:ext uri="{FF2B5EF4-FFF2-40B4-BE49-F238E27FC236}">
              <a16:creationId xmlns:a16="http://schemas.microsoft.com/office/drawing/2014/main" xmlns="" id="{00000000-0008-0000-0E00-000093000000}"/>
            </a:ext>
          </a:extLst>
        </xdr:cNvPr>
        <xdr:cNvSpPr txBox="1"/>
      </xdr:nvSpPr>
      <xdr:spPr>
        <a:xfrm>
          <a:off x="6705111" y="727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xmlns=""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xmlns=""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xmlns=""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xmlns=""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xmlns=""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xmlns=""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xmlns=""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xmlns=""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xmlns=""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xmlns=""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xmlns=""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xmlns=""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xmlns=""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xmlns=""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xmlns=""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xmlns=""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xmlns=""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xmlns=""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xmlns=""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xmlns=""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xmlns=""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xmlns=""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xmlns=""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xmlns=""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xmlns=""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73" name="直線コネクタ 172">
          <a:extLst>
            <a:ext uri="{FF2B5EF4-FFF2-40B4-BE49-F238E27FC236}">
              <a16:creationId xmlns:a16="http://schemas.microsoft.com/office/drawing/2014/main" xmlns="" id="{00000000-0008-0000-0E00-0000AD000000}"/>
            </a:ext>
          </a:extLst>
        </xdr:cNvPr>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xmlns="" id="{00000000-0008-0000-0E00-0000AE000000}"/>
            </a:ext>
          </a:extLst>
        </xdr:cNvPr>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75" name="直線コネクタ 174">
          <a:extLst>
            <a:ext uri="{FF2B5EF4-FFF2-40B4-BE49-F238E27FC236}">
              <a16:creationId xmlns:a16="http://schemas.microsoft.com/office/drawing/2014/main" xmlns="" id="{00000000-0008-0000-0E00-0000AF000000}"/>
            </a:ext>
          </a:extLst>
        </xdr:cNvPr>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xmlns="" id="{00000000-0008-0000-0E00-0000B0000000}"/>
            </a:ext>
          </a:extLst>
        </xdr:cNvPr>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7" name="直線コネクタ 176">
          <a:extLst>
            <a:ext uri="{FF2B5EF4-FFF2-40B4-BE49-F238E27FC236}">
              <a16:creationId xmlns:a16="http://schemas.microsoft.com/office/drawing/2014/main" xmlns="" id="{00000000-0008-0000-0E00-0000B1000000}"/>
            </a:ext>
          </a:extLst>
        </xdr:cNvPr>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xmlns="" id="{00000000-0008-0000-0E00-0000B2000000}"/>
            </a:ext>
          </a:extLst>
        </xdr:cNvPr>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a:extLst>
            <a:ext uri="{FF2B5EF4-FFF2-40B4-BE49-F238E27FC236}">
              <a16:creationId xmlns:a16="http://schemas.microsoft.com/office/drawing/2014/main" xmlns="" id="{00000000-0008-0000-0E00-0000B3000000}"/>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xmlns="" id="{00000000-0008-0000-0E00-0000B4000000}"/>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81" name="フローチャート: 判断 180">
          <a:extLst>
            <a:ext uri="{FF2B5EF4-FFF2-40B4-BE49-F238E27FC236}">
              <a16:creationId xmlns:a16="http://schemas.microsoft.com/office/drawing/2014/main" xmlns="" id="{00000000-0008-0000-0E00-0000B5000000}"/>
            </a:ext>
          </a:extLst>
        </xdr:cNvPr>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82" name="フローチャート: 判断 181">
          <a:extLst>
            <a:ext uri="{FF2B5EF4-FFF2-40B4-BE49-F238E27FC236}">
              <a16:creationId xmlns:a16="http://schemas.microsoft.com/office/drawing/2014/main" xmlns="" id="{00000000-0008-0000-0E00-0000B6000000}"/>
            </a:ext>
          </a:extLst>
        </xdr:cNvPr>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xmlns="" id="{00000000-0008-0000-0E00-0000B7000000}"/>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9" name="楕円 188">
          <a:extLst>
            <a:ext uri="{FF2B5EF4-FFF2-40B4-BE49-F238E27FC236}">
              <a16:creationId xmlns:a16="http://schemas.microsoft.com/office/drawing/2014/main" xmlns="" id="{00000000-0008-0000-0E00-0000BD000000}"/>
            </a:ext>
          </a:extLst>
        </xdr:cNvPr>
        <xdr:cNvSpPr/>
      </xdr:nvSpPr>
      <xdr:spPr>
        <a:xfrm>
          <a:off x="45847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133730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xmlns="" id="{00000000-0008-0000-0E00-0000BE000000}"/>
            </a:ext>
          </a:extLst>
        </xdr:cNvPr>
        <xdr:cNvSpPr txBox="1"/>
      </xdr:nvSpPr>
      <xdr:spPr>
        <a:xfrm>
          <a:off x="4673600" y="1024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81462</xdr:rowOff>
    </xdr:from>
    <xdr:to>
      <xdr:col>20</xdr:col>
      <xdr:colOff>38100</xdr:colOff>
      <xdr:row>61</xdr:row>
      <xdr:rowOff>11612</xdr:rowOff>
    </xdr:to>
    <xdr:sp macro="" textlink="">
      <xdr:nvSpPr>
        <xdr:cNvPr id="191" name="楕円 190">
          <a:extLst>
            <a:ext uri="{FF2B5EF4-FFF2-40B4-BE49-F238E27FC236}">
              <a16:creationId xmlns:a16="http://schemas.microsoft.com/office/drawing/2014/main" xmlns="" id="{00000000-0008-0000-0E00-0000BF000000}"/>
            </a:ext>
          </a:extLst>
        </xdr:cNvPr>
        <xdr:cNvSpPr/>
      </xdr:nvSpPr>
      <xdr:spPr>
        <a:xfrm>
          <a:off x="37465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132262</xdr:rowOff>
    </xdr:from>
    <xdr:to>
      <xdr:col>24</xdr:col>
      <xdr:colOff>63500</xdr:colOff>
      <xdr:row>60</xdr:row>
      <xdr:rowOff>161653</xdr:rowOff>
    </xdr:to>
    <xdr:cxnSp macro="">
      <xdr:nvCxnSpPr>
        <xdr:cNvPr id="192" name="直線コネクタ 191">
          <a:extLst>
            <a:ext uri="{FF2B5EF4-FFF2-40B4-BE49-F238E27FC236}">
              <a16:creationId xmlns:a16="http://schemas.microsoft.com/office/drawing/2014/main" xmlns="" id="{00000000-0008-0000-0E00-0000C0000000}"/>
            </a:ext>
          </a:extLst>
        </xdr:cNvPr>
        <xdr:cNvCxnSpPr/>
      </xdr:nvCxnSpPr>
      <xdr:spPr>
        <a:xfrm>
          <a:off x="3797300" y="10419262"/>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53703</xdr:rowOff>
    </xdr:from>
    <xdr:to>
      <xdr:col>15</xdr:col>
      <xdr:colOff>101600</xdr:colOff>
      <xdr:row>60</xdr:row>
      <xdr:rowOff>155303</xdr:rowOff>
    </xdr:to>
    <xdr:sp macro="" textlink="">
      <xdr:nvSpPr>
        <xdr:cNvPr id="193" name="楕円 192">
          <a:extLst>
            <a:ext uri="{FF2B5EF4-FFF2-40B4-BE49-F238E27FC236}">
              <a16:creationId xmlns:a16="http://schemas.microsoft.com/office/drawing/2014/main" xmlns="" id="{00000000-0008-0000-0E00-0000C1000000}"/>
            </a:ext>
          </a:extLst>
        </xdr:cNvPr>
        <xdr:cNvSpPr/>
      </xdr:nvSpPr>
      <xdr:spPr>
        <a:xfrm>
          <a:off x="2857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104503</xdr:rowOff>
    </xdr:from>
    <xdr:to>
      <xdr:col>19</xdr:col>
      <xdr:colOff>177800</xdr:colOff>
      <xdr:row>60</xdr:row>
      <xdr:rowOff>132262</xdr:rowOff>
    </xdr:to>
    <xdr:cxnSp macro="">
      <xdr:nvCxnSpPr>
        <xdr:cNvPr id="194" name="直線コネクタ 193">
          <a:extLst>
            <a:ext uri="{FF2B5EF4-FFF2-40B4-BE49-F238E27FC236}">
              <a16:creationId xmlns:a16="http://schemas.microsoft.com/office/drawing/2014/main" xmlns="" id="{00000000-0008-0000-0E00-0000C2000000}"/>
            </a:ext>
          </a:extLst>
        </xdr:cNvPr>
        <xdr:cNvCxnSpPr/>
      </xdr:nvCxnSpPr>
      <xdr:spPr>
        <a:xfrm>
          <a:off x="2908300" y="1039150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25944</xdr:rowOff>
    </xdr:from>
    <xdr:to>
      <xdr:col>10</xdr:col>
      <xdr:colOff>165100</xdr:colOff>
      <xdr:row>60</xdr:row>
      <xdr:rowOff>127544</xdr:rowOff>
    </xdr:to>
    <xdr:sp macro="" textlink="">
      <xdr:nvSpPr>
        <xdr:cNvPr id="195" name="楕円 194">
          <a:extLst>
            <a:ext uri="{FF2B5EF4-FFF2-40B4-BE49-F238E27FC236}">
              <a16:creationId xmlns:a16="http://schemas.microsoft.com/office/drawing/2014/main" xmlns="" id="{00000000-0008-0000-0E00-0000C3000000}"/>
            </a:ext>
          </a:extLst>
        </xdr:cNvPr>
        <xdr:cNvSpPr/>
      </xdr:nvSpPr>
      <xdr:spPr>
        <a:xfrm>
          <a:off x="1968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76744</xdr:rowOff>
    </xdr:from>
    <xdr:to>
      <xdr:col>15</xdr:col>
      <xdr:colOff>50800</xdr:colOff>
      <xdr:row>60</xdr:row>
      <xdr:rowOff>104503</xdr:rowOff>
    </xdr:to>
    <xdr:cxnSp macro="">
      <xdr:nvCxnSpPr>
        <xdr:cNvPr id="196" name="直線コネクタ 195">
          <a:extLst>
            <a:ext uri="{FF2B5EF4-FFF2-40B4-BE49-F238E27FC236}">
              <a16:creationId xmlns:a16="http://schemas.microsoft.com/office/drawing/2014/main" xmlns="" id="{00000000-0008-0000-0E00-0000C4000000}"/>
            </a:ext>
          </a:extLst>
        </xdr:cNvPr>
        <xdr:cNvCxnSpPr/>
      </xdr:nvCxnSpPr>
      <xdr:spPr>
        <a:xfrm>
          <a:off x="2019300" y="1036374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168003</xdr:rowOff>
    </xdr:from>
    <xdr:to>
      <xdr:col>6</xdr:col>
      <xdr:colOff>38100</xdr:colOff>
      <xdr:row>60</xdr:row>
      <xdr:rowOff>98153</xdr:rowOff>
    </xdr:to>
    <xdr:sp macro="" textlink="">
      <xdr:nvSpPr>
        <xdr:cNvPr id="197" name="楕円 196">
          <a:extLst>
            <a:ext uri="{FF2B5EF4-FFF2-40B4-BE49-F238E27FC236}">
              <a16:creationId xmlns:a16="http://schemas.microsoft.com/office/drawing/2014/main" xmlns="" id="{00000000-0008-0000-0E00-0000C5000000}"/>
            </a:ext>
          </a:extLst>
        </xdr:cNvPr>
        <xdr:cNvSpPr/>
      </xdr:nvSpPr>
      <xdr:spPr>
        <a:xfrm>
          <a:off x="1079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47353</xdr:rowOff>
    </xdr:from>
    <xdr:to>
      <xdr:col>10</xdr:col>
      <xdr:colOff>114300</xdr:colOff>
      <xdr:row>60</xdr:row>
      <xdr:rowOff>76744</xdr:rowOff>
    </xdr:to>
    <xdr:cxnSp macro="">
      <xdr:nvCxnSpPr>
        <xdr:cNvPr id="198" name="直線コネクタ 197">
          <a:extLst>
            <a:ext uri="{FF2B5EF4-FFF2-40B4-BE49-F238E27FC236}">
              <a16:creationId xmlns:a16="http://schemas.microsoft.com/office/drawing/2014/main" xmlns="" id="{00000000-0008-0000-0E00-0000C6000000}"/>
            </a:ext>
          </a:extLst>
        </xdr:cNvPr>
        <xdr:cNvCxnSpPr/>
      </xdr:nvCxnSpPr>
      <xdr:spPr>
        <a:xfrm>
          <a:off x="1130300" y="1033435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xmlns="" id="{00000000-0008-0000-0E00-0000C7000000}"/>
            </a:ext>
          </a:extLst>
        </xdr:cNvPr>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48458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xmlns="" id="{00000000-0008-0000-0E00-0000C8000000}"/>
            </a:ext>
          </a:extLst>
        </xdr:cNvPr>
        <xdr:cNvSpPr txBox="1"/>
      </xdr:nvSpPr>
      <xdr:spPr>
        <a:xfrm>
          <a:off x="2705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4371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xmlns="" id="{00000000-0008-0000-0E00-0000C9000000}"/>
            </a:ext>
          </a:extLst>
        </xdr:cNvPr>
        <xdr:cNvSpPr txBox="1"/>
      </xdr:nvSpPr>
      <xdr:spPr>
        <a:xfrm>
          <a:off x="1816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xmlns="" id="{00000000-0008-0000-0E00-0000CA000000}"/>
            </a:ext>
          </a:extLst>
        </xdr:cNvPr>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28139</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xmlns="" id="{00000000-0008-0000-0E00-0000CB000000}"/>
            </a:ext>
          </a:extLst>
        </xdr:cNvPr>
        <xdr:cNvSpPr txBox="1"/>
      </xdr:nvSpPr>
      <xdr:spPr>
        <a:xfrm>
          <a:off x="35820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xmlns="" id="{00000000-0008-0000-0E00-0000CC000000}"/>
            </a:ext>
          </a:extLst>
        </xdr:cNvPr>
        <xdr:cNvSpPr txBox="1"/>
      </xdr:nvSpPr>
      <xdr:spPr>
        <a:xfrm>
          <a:off x="2705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144071</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xmlns="" id="{00000000-0008-0000-0E00-0000CD000000}"/>
            </a:ext>
          </a:extLst>
        </xdr:cNvPr>
        <xdr:cNvSpPr txBox="1"/>
      </xdr:nvSpPr>
      <xdr:spPr>
        <a:xfrm>
          <a:off x="18167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114680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xmlns="" id="{00000000-0008-0000-0E00-0000CE000000}"/>
            </a:ext>
          </a:extLst>
        </xdr:cNvPr>
        <xdr:cNvSpPr txBox="1"/>
      </xdr:nvSpPr>
      <xdr:spPr>
        <a:xfrm>
          <a:off x="9277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xmlns=""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xmlns=""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xmlns=""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xmlns=""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xmlns=""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xmlns=""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xmlns=""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xmlns=""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xmlns=""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xmlns=""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xmlns="" id="{00000000-0008-0000-0E00-0000D9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xmlns="" id="{00000000-0008-0000-0E00-0000DA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xmlns="" id="{00000000-0008-0000-0E00-0000DB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a:extLst>
            <a:ext uri="{FF2B5EF4-FFF2-40B4-BE49-F238E27FC236}">
              <a16:creationId xmlns:a16="http://schemas.microsoft.com/office/drawing/2014/main" xmlns="" id="{00000000-0008-0000-0E00-0000DC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xmlns="" id="{00000000-0008-0000-0E00-0000DD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a:extLst>
            <a:ext uri="{FF2B5EF4-FFF2-40B4-BE49-F238E27FC236}">
              <a16:creationId xmlns:a16="http://schemas.microsoft.com/office/drawing/2014/main" xmlns="" id="{00000000-0008-0000-0E00-0000DE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xmlns="" id="{00000000-0008-0000-0E00-0000DF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a:extLst>
            <a:ext uri="{FF2B5EF4-FFF2-40B4-BE49-F238E27FC236}">
              <a16:creationId xmlns:a16="http://schemas.microsoft.com/office/drawing/2014/main" xmlns="" id="{00000000-0008-0000-0E00-0000E0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xmlns="" id="{00000000-0008-0000-0E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xmlns="" id="{00000000-0008-0000-0E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xmlns="" id="{00000000-0008-0000-0E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28" name="直線コネクタ 227">
          <a:extLst>
            <a:ext uri="{FF2B5EF4-FFF2-40B4-BE49-F238E27FC236}">
              <a16:creationId xmlns:a16="http://schemas.microsoft.com/office/drawing/2014/main" xmlns="" id="{00000000-0008-0000-0E00-0000E4000000}"/>
            </a:ext>
          </a:extLst>
        </xdr:cNvPr>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xmlns="" id="{00000000-0008-0000-0E00-0000E5000000}"/>
            </a:ext>
          </a:extLst>
        </xdr:cNvPr>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30" name="直線コネクタ 229">
          <a:extLst>
            <a:ext uri="{FF2B5EF4-FFF2-40B4-BE49-F238E27FC236}">
              <a16:creationId xmlns:a16="http://schemas.microsoft.com/office/drawing/2014/main" xmlns="" id="{00000000-0008-0000-0E00-0000E6000000}"/>
            </a:ext>
          </a:extLst>
        </xdr:cNvPr>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xmlns="" id="{00000000-0008-0000-0E00-0000E7000000}"/>
            </a:ext>
          </a:extLst>
        </xdr:cNvPr>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32" name="直線コネクタ 231">
          <a:extLst>
            <a:ext uri="{FF2B5EF4-FFF2-40B4-BE49-F238E27FC236}">
              <a16:creationId xmlns:a16="http://schemas.microsoft.com/office/drawing/2014/main" xmlns="" id="{00000000-0008-0000-0E00-0000E8000000}"/>
            </a:ext>
          </a:extLst>
        </xdr:cNvPr>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39571</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xmlns="" id="{00000000-0008-0000-0E00-0000E9000000}"/>
            </a:ext>
          </a:extLst>
        </xdr:cNvPr>
        <xdr:cNvSpPr txBox="1"/>
      </xdr:nvSpPr>
      <xdr:spPr>
        <a:xfrm>
          <a:off x="10515600" y="10498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34" name="フローチャート: 判断 233">
          <a:extLst>
            <a:ext uri="{FF2B5EF4-FFF2-40B4-BE49-F238E27FC236}">
              <a16:creationId xmlns:a16="http://schemas.microsoft.com/office/drawing/2014/main" xmlns="" id="{00000000-0008-0000-0E00-0000EA000000}"/>
            </a:ext>
          </a:extLst>
        </xdr:cNvPr>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35" name="フローチャート: 判断 234">
          <a:extLst>
            <a:ext uri="{FF2B5EF4-FFF2-40B4-BE49-F238E27FC236}">
              <a16:creationId xmlns:a16="http://schemas.microsoft.com/office/drawing/2014/main" xmlns="" id="{00000000-0008-0000-0E00-0000EB000000}"/>
            </a:ext>
          </a:extLst>
        </xdr:cNvPr>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36" name="フローチャート: 判断 235">
          <a:extLst>
            <a:ext uri="{FF2B5EF4-FFF2-40B4-BE49-F238E27FC236}">
              <a16:creationId xmlns:a16="http://schemas.microsoft.com/office/drawing/2014/main" xmlns="" id="{00000000-0008-0000-0E00-0000EC000000}"/>
            </a:ext>
          </a:extLst>
        </xdr:cNvPr>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37" name="フローチャート: 判断 236">
          <a:extLst>
            <a:ext uri="{FF2B5EF4-FFF2-40B4-BE49-F238E27FC236}">
              <a16:creationId xmlns:a16="http://schemas.microsoft.com/office/drawing/2014/main" xmlns="" id="{00000000-0008-0000-0E00-0000ED000000}"/>
            </a:ext>
          </a:extLst>
        </xdr:cNvPr>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38" name="フローチャート: 判断 237">
          <a:extLst>
            <a:ext uri="{FF2B5EF4-FFF2-40B4-BE49-F238E27FC236}">
              <a16:creationId xmlns:a16="http://schemas.microsoft.com/office/drawing/2014/main" xmlns="" id="{00000000-0008-0000-0E00-0000EE000000}"/>
            </a:ext>
          </a:extLst>
        </xdr:cNvPr>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00000000-0008-0000-0E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00000000-0008-0000-0E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00000000-0008-0000-0E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00000000-0008-0000-0E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00000000-0008-0000-0E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74044</xdr:rowOff>
    </xdr:from>
    <xdr:to>
      <xdr:col>55</xdr:col>
      <xdr:colOff>50800</xdr:colOff>
      <xdr:row>64</xdr:row>
      <xdr:rowOff>4194</xdr:rowOff>
    </xdr:to>
    <xdr:sp macro="" textlink="">
      <xdr:nvSpPr>
        <xdr:cNvPr id="244" name="楕円 243">
          <a:extLst>
            <a:ext uri="{FF2B5EF4-FFF2-40B4-BE49-F238E27FC236}">
              <a16:creationId xmlns:a16="http://schemas.microsoft.com/office/drawing/2014/main" xmlns="" id="{00000000-0008-0000-0E00-0000F4000000}"/>
            </a:ext>
          </a:extLst>
        </xdr:cNvPr>
        <xdr:cNvSpPr/>
      </xdr:nvSpPr>
      <xdr:spPr>
        <a:xfrm>
          <a:off x="10426700" y="1087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160421</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xmlns="" id="{00000000-0008-0000-0E00-0000F5000000}"/>
            </a:ext>
          </a:extLst>
        </xdr:cNvPr>
        <xdr:cNvSpPr txBox="1"/>
      </xdr:nvSpPr>
      <xdr:spPr>
        <a:xfrm>
          <a:off x="10515600" y="1079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74746</xdr:rowOff>
    </xdr:from>
    <xdr:to>
      <xdr:col>50</xdr:col>
      <xdr:colOff>165100</xdr:colOff>
      <xdr:row>64</xdr:row>
      <xdr:rowOff>4896</xdr:rowOff>
    </xdr:to>
    <xdr:sp macro="" textlink="">
      <xdr:nvSpPr>
        <xdr:cNvPr id="246" name="楕円 245">
          <a:extLst>
            <a:ext uri="{FF2B5EF4-FFF2-40B4-BE49-F238E27FC236}">
              <a16:creationId xmlns:a16="http://schemas.microsoft.com/office/drawing/2014/main" xmlns="" id="{00000000-0008-0000-0E00-0000F6000000}"/>
            </a:ext>
          </a:extLst>
        </xdr:cNvPr>
        <xdr:cNvSpPr/>
      </xdr:nvSpPr>
      <xdr:spPr>
        <a:xfrm>
          <a:off x="9588500" y="1087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124844</xdr:rowOff>
    </xdr:from>
    <xdr:to>
      <xdr:col>55</xdr:col>
      <xdr:colOff>0</xdr:colOff>
      <xdr:row>63</xdr:row>
      <xdr:rowOff>125546</xdr:rowOff>
    </xdr:to>
    <xdr:cxnSp macro="">
      <xdr:nvCxnSpPr>
        <xdr:cNvPr id="247" name="直線コネクタ 246">
          <a:extLst>
            <a:ext uri="{FF2B5EF4-FFF2-40B4-BE49-F238E27FC236}">
              <a16:creationId xmlns:a16="http://schemas.microsoft.com/office/drawing/2014/main" xmlns="" id="{00000000-0008-0000-0E00-0000F7000000}"/>
            </a:ext>
          </a:extLst>
        </xdr:cNvPr>
        <xdr:cNvCxnSpPr/>
      </xdr:nvCxnSpPr>
      <xdr:spPr>
        <a:xfrm flipV="1">
          <a:off x="9639300" y="10926194"/>
          <a:ext cx="8382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74535</xdr:rowOff>
    </xdr:from>
    <xdr:to>
      <xdr:col>46</xdr:col>
      <xdr:colOff>38100</xdr:colOff>
      <xdr:row>64</xdr:row>
      <xdr:rowOff>4685</xdr:rowOff>
    </xdr:to>
    <xdr:sp macro="" textlink="">
      <xdr:nvSpPr>
        <xdr:cNvPr id="248" name="楕円 247">
          <a:extLst>
            <a:ext uri="{FF2B5EF4-FFF2-40B4-BE49-F238E27FC236}">
              <a16:creationId xmlns:a16="http://schemas.microsoft.com/office/drawing/2014/main" xmlns="" id="{00000000-0008-0000-0E00-0000F8000000}"/>
            </a:ext>
          </a:extLst>
        </xdr:cNvPr>
        <xdr:cNvSpPr/>
      </xdr:nvSpPr>
      <xdr:spPr>
        <a:xfrm>
          <a:off x="8699500" y="1087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125335</xdr:rowOff>
    </xdr:from>
    <xdr:to>
      <xdr:col>50</xdr:col>
      <xdr:colOff>114300</xdr:colOff>
      <xdr:row>63</xdr:row>
      <xdr:rowOff>125546</xdr:rowOff>
    </xdr:to>
    <xdr:cxnSp macro="">
      <xdr:nvCxnSpPr>
        <xdr:cNvPr id="249" name="直線コネクタ 248">
          <a:extLst>
            <a:ext uri="{FF2B5EF4-FFF2-40B4-BE49-F238E27FC236}">
              <a16:creationId xmlns:a16="http://schemas.microsoft.com/office/drawing/2014/main" xmlns="" id="{00000000-0008-0000-0E00-0000F9000000}"/>
            </a:ext>
          </a:extLst>
        </xdr:cNvPr>
        <xdr:cNvCxnSpPr/>
      </xdr:nvCxnSpPr>
      <xdr:spPr>
        <a:xfrm>
          <a:off x="8750300" y="10926685"/>
          <a:ext cx="8890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74209</xdr:rowOff>
    </xdr:from>
    <xdr:to>
      <xdr:col>41</xdr:col>
      <xdr:colOff>101600</xdr:colOff>
      <xdr:row>64</xdr:row>
      <xdr:rowOff>4359</xdr:rowOff>
    </xdr:to>
    <xdr:sp macro="" textlink="">
      <xdr:nvSpPr>
        <xdr:cNvPr id="250" name="楕円 249">
          <a:extLst>
            <a:ext uri="{FF2B5EF4-FFF2-40B4-BE49-F238E27FC236}">
              <a16:creationId xmlns:a16="http://schemas.microsoft.com/office/drawing/2014/main" xmlns="" id="{00000000-0008-0000-0E00-0000FA000000}"/>
            </a:ext>
          </a:extLst>
        </xdr:cNvPr>
        <xdr:cNvSpPr/>
      </xdr:nvSpPr>
      <xdr:spPr>
        <a:xfrm>
          <a:off x="7810500" y="1087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125009</xdr:rowOff>
    </xdr:from>
    <xdr:to>
      <xdr:col>45</xdr:col>
      <xdr:colOff>177800</xdr:colOff>
      <xdr:row>63</xdr:row>
      <xdr:rowOff>125335</xdr:rowOff>
    </xdr:to>
    <xdr:cxnSp macro="">
      <xdr:nvCxnSpPr>
        <xdr:cNvPr id="251" name="直線コネクタ 250">
          <a:extLst>
            <a:ext uri="{FF2B5EF4-FFF2-40B4-BE49-F238E27FC236}">
              <a16:creationId xmlns:a16="http://schemas.microsoft.com/office/drawing/2014/main" xmlns="" id="{00000000-0008-0000-0E00-0000FB000000}"/>
            </a:ext>
          </a:extLst>
        </xdr:cNvPr>
        <xdr:cNvCxnSpPr/>
      </xdr:nvCxnSpPr>
      <xdr:spPr>
        <a:xfrm>
          <a:off x="7861300" y="10926359"/>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74260</xdr:rowOff>
    </xdr:from>
    <xdr:to>
      <xdr:col>36</xdr:col>
      <xdr:colOff>165100</xdr:colOff>
      <xdr:row>64</xdr:row>
      <xdr:rowOff>4410</xdr:rowOff>
    </xdr:to>
    <xdr:sp macro="" textlink="">
      <xdr:nvSpPr>
        <xdr:cNvPr id="252" name="楕円 251">
          <a:extLst>
            <a:ext uri="{FF2B5EF4-FFF2-40B4-BE49-F238E27FC236}">
              <a16:creationId xmlns:a16="http://schemas.microsoft.com/office/drawing/2014/main" xmlns="" id="{00000000-0008-0000-0E00-0000FC000000}"/>
            </a:ext>
          </a:extLst>
        </xdr:cNvPr>
        <xdr:cNvSpPr/>
      </xdr:nvSpPr>
      <xdr:spPr>
        <a:xfrm>
          <a:off x="6921500" y="1087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125009</xdr:rowOff>
    </xdr:from>
    <xdr:to>
      <xdr:col>41</xdr:col>
      <xdr:colOff>50800</xdr:colOff>
      <xdr:row>63</xdr:row>
      <xdr:rowOff>125060</xdr:rowOff>
    </xdr:to>
    <xdr:cxnSp macro="">
      <xdr:nvCxnSpPr>
        <xdr:cNvPr id="253" name="直線コネクタ 252">
          <a:extLst>
            <a:ext uri="{FF2B5EF4-FFF2-40B4-BE49-F238E27FC236}">
              <a16:creationId xmlns:a16="http://schemas.microsoft.com/office/drawing/2014/main" xmlns="" id="{00000000-0008-0000-0E00-0000FD000000}"/>
            </a:ext>
          </a:extLst>
        </xdr:cNvPr>
        <xdr:cNvCxnSpPr/>
      </xdr:nvCxnSpPr>
      <xdr:spPr>
        <a:xfrm flipV="1">
          <a:off x="6972300" y="10926359"/>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164125</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xmlns="" id="{00000000-0008-0000-0E00-0000FE000000}"/>
            </a:ext>
          </a:extLst>
        </xdr:cNvPr>
        <xdr:cNvSpPr txBox="1"/>
      </xdr:nvSpPr>
      <xdr:spPr>
        <a:xfrm>
          <a:off x="9327095" y="1045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25002</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xmlns="" id="{00000000-0008-0000-0E00-0000FF000000}"/>
            </a:ext>
          </a:extLst>
        </xdr:cNvPr>
        <xdr:cNvSpPr txBox="1"/>
      </xdr:nvSpPr>
      <xdr:spPr>
        <a:xfrm>
          <a:off x="8450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161634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xmlns="" id="{00000000-0008-0000-0E00-000000010000}"/>
            </a:ext>
          </a:extLst>
        </xdr:cNvPr>
        <xdr:cNvSpPr txBox="1"/>
      </xdr:nvSpPr>
      <xdr:spPr>
        <a:xfrm>
          <a:off x="7561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146600</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xmlns="" id="{00000000-0008-0000-0E00-000001010000}"/>
            </a:ext>
          </a:extLst>
        </xdr:cNvPr>
        <xdr:cNvSpPr txBox="1"/>
      </xdr:nvSpPr>
      <xdr:spPr>
        <a:xfrm>
          <a:off x="6672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167473</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xmlns="" id="{00000000-0008-0000-0E00-000002010000}"/>
            </a:ext>
          </a:extLst>
        </xdr:cNvPr>
        <xdr:cNvSpPr txBox="1"/>
      </xdr:nvSpPr>
      <xdr:spPr>
        <a:xfrm>
          <a:off x="9327095" y="10968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167262</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xmlns="" id="{00000000-0008-0000-0E00-000003010000}"/>
            </a:ext>
          </a:extLst>
        </xdr:cNvPr>
        <xdr:cNvSpPr txBox="1"/>
      </xdr:nvSpPr>
      <xdr:spPr>
        <a:xfrm>
          <a:off x="8450795" y="1096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166936</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xmlns="" id="{00000000-0008-0000-0E00-000004010000}"/>
            </a:ext>
          </a:extLst>
        </xdr:cNvPr>
        <xdr:cNvSpPr txBox="1"/>
      </xdr:nvSpPr>
      <xdr:spPr>
        <a:xfrm>
          <a:off x="7561795" y="1096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166987</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xmlns="" id="{00000000-0008-0000-0E00-000005010000}"/>
            </a:ext>
          </a:extLst>
        </xdr:cNvPr>
        <xdr:cNvSpPr txBox="1"/>
      </xdr:nvSpPr>
      <xdr:spPr>
        <a:xfrm>
          <a:off x="6672795" y="10968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xmlns="" id="{00000000-0008-0000-0E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xmlns="" id="{00000000-0008-0000-0E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xmlns="" id="{00000000-0008-0000-0E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xmlns="" id="{00000000-0008-0000-0E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xmlns="" id="{00000000-0008-0000-0E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xmlns="" id="{00000000-0008-0000-0E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xmlns="" id="{00000000-0008-0000-0E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xmlns="" id="{00000000-0008-0000-0E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xmlns="" id="{00000000-0008-0000-0E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xmlns="" id="{00000000-0008-0000-0E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xmlns="" id="{00000000-0008-0000-0E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xmlns="" id="{00000000-0008-0000-0E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xmlns="" id="{00000000-0008-0000-0E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xmlns="" id="{00000000-0008-0000-0E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xmlns="" id="{00000000-0008-0000-0E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xmlns="" id="{00000000-0008-0000-0E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xmlns="" id="{00000000-0008-0000-0E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xmlns="" id="{00000000-0008-0000-0E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xmlns="" id="{00000000-0008-0000-0E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xmlns="" id="{00000000-0008-0000-0E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xmlns="" id="{00000000-0008-0000-0E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xmlns="" id="{00000000-0008-0000-0E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xmlns="" id="{00000000-0008-0000-0E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xmlns="" id="{00000000-0008-0000-0E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xmlns="" id="{00000000-0008-0000-0E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xmlns="" id="{00000000-0008-0000-0E00-00001F010000}"/>
            </a:ext>
          </a:extLst>
        </xdr:cNvPr>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xmlns="" id="{00000000-0008-0000-0E00-000020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xmlns="" id="{00000000-0008-0000-0E00-000021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90" name="【公営住宅】&#10;有形固定資産減価償却率最大値テキスト">
          <a:extLst>
            <a:ext uri="{FF2B5EF4-FFF2-40B4-BE49-F238E27FC236}">
              <a16:creationId xmlns:a16="http://schemas.microsoft.com/office/drawing/2014/main" xmlns="" id="{00000000-0008-0000-0E00-000022010000}"/>
            </a:ext>
          </a:extLst>
        </xdr:cNvPr>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91" name="直線コネクタ 290">
          <a:extLst>
            <a:ext uri="{FF2B5EF4-FFF2-40B4-BE49-F238E27FC236}">
              <a16:creationId xmlns:a16="http://schemas.microsoft.com/office/drawing/2014/main" xmlns="" id="{00000000-0008-0000-0E00-000023010000}"/>
            </a:ext>
          </a:extLst>
        </xdr:cNvPr>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45738</xdr:rowOff>
    </xdr:from>
    <xdr:ext cx="405111" cy="259045"/>
    <xdr:sp macro="" textlink="">
      <xdr:nvSpPr>
        <xdr:cNvPr id="292" name="【公営住宅】&#10;有形固定資産減価償却率平均値テキスト">
          <a:extLst>
            <a:ext uri="{FF2B5EF4-FFF2-40B4-BE49-F238E27FC236}">
              <a16:creationId xmlns:a16="http://schemas.microsoft.com/office/drawing/2014/main" xmlns="" id="{00000000-0008-0000-0E00-000024010000}"/>
            </a:ext>
          </a:extLst>
        </xdr:cNvPr>
        <xdr:cNvSpPr txBox="1"/>
      </xdr:nvSpPr>
      <xdr:spPr>
        <a:xfrm>
          <a:off x="46736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93" name="フローチャート: 判断 292">
          <a:extLst>
            <a:ext uri="{FF2B5EF4-FFF2-40B4-BE49-F238E27FC236}">
              <a16:creationId xmlns:a16="http://schemas.microsoft.com/office/drawing/2014/main" xmlns="" id="{00000000-0008-0000-0E00-000025010000}"/>
            </a:ext>
          </a:extLst>
        </xdr:cNvPr>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4" name="フローチャート: 判断 293">
          <a:extLst>
            <a:ext uri="{FF2B5EF4-FFF2-40B4-BE49-F238E27FC236}">
              <a16:creationId xmlns:a16="http://schemas.microsoft.com/office/drawing/2014/main" xmlns="" id="{00000000-0008-0000-0E00-000026010000}"/>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95" name="フローチャート: 判断 294">
          <a:extLst>
            <a:ext uri="{FF2B5EF4-FFF2-40B4-BE49-F238E27FC236}">
              <a16:creationId xmlns:a16="http://schemas.microsoft.com/office/drawing/2014/main" xmlns="" id="{00000000-0008-0000-0E00-000027010000}"/>
            </a:ext>
          </a:extLst>
        </xdr:cNvPr>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96" name="フローチャート: 判断 295">
          <a:extLst>
            <a:ext uri="{FF2B5EF4-FFF2-40B4-BE49-F238E27FC236}">
              <a16:creationId xmlns:a16="http://schemas.microsoft.com/office/drawing/2014/main" xmlns="" id="{00000000-0008-0000-0E00-000028010000}"/>
            </a:ext>
          </a:extLst>
        </xdr:cNvPr>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97" name="フローチャート: 判断 296">
          <a:extLst>
            <a:ext uri="{FF2B5EF4-FFF2-40B4-BE49-F238E27FC236}">
              <a16:creationId xmlns:a16="http://schemas.microsoft.com/office/drawing/2014/main" xmlns="" id="{00000000-0008-0000-0E00-000029010000}"/>
            </a:ext>
          </a:extLst>
        </xdr:cNvPr>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00000000-0008-0000-0E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00000000-0008-0000-0E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00000000-0008-0000-0E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00000000-0008-0000-0E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00000000-0008-0000-0E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103232</xdr:rowOff>
    </xdr:from>
    <xdr:to>
      <xdr:col>24</xdr:col>
      <xdr:colOff>114300</xdr:colOff>
      <xdr:row>83</xdr:row>
      <xdr:rowOff>33382</xdr:rowOff>
    </xdr:to>
    <xdr:sp macro="" textlink="">
      <xdr:nvSpPr>
        <xdr:cNvPr id="303" name="楕円 302">
          <a:extLst>
            <a:ext uri="{FF2B5EF4-FFF2-40B4-BE49-F238E27FC236}">
              <a16:creationId xmlns:a16="http://schemas.microsoft.com/office/drawing/2014/main" xmlns="" id="{00000000-0008-0000-0E00-00002F010000}"/>
            </a:ext>
          </a:extLst>
        </xdr:cNvPr>
        <xdr:cNvSpPr/>
      </xdr:nvSpPr>
      <xdr:spPr>
        <a:xfrm>
          <a:off x="45847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126109</xdr:rowOff>
    </xdr:from>
    <xdr:ext cx="405111" cy="259045"/>
    <xdr:sp macro="" textlink="">
      <xdr:nvSpPr>
        <xdr:cNvPr id="304" name="【公営住宅】&#10;有形固定資産減価償却率該当値テキスト">
          <a:extLst>
            <a:ext uri="{FF2B5EF4-FFF2-40B4-BE49-F238E27FC236}">
              <a16:creationId xmlns:a16="http://schemas.microsoft.com/office/drawing/2014/main" xmlns="" id="{00000000-0008-0000-0E00-000030010000}"/>
            </a:ext>
          </a:extLst>
        </xdr:cNvPr>
        <xdr:cNvSpPr txBox="1"/>
      </xdr:nvSpPr>
      <xdr:spPr>
        <a:xfrm>
          <a:off x="4673600" y="1401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67311</xdr:rowOff>
    </xdr:from>
    <xdr:to>
      <xdr:col>20</xdr:col>
      <xdr:colOff>38100</xdr:colOff>
      <xdr:row>82</xdr:row>
      <xdr:rowOff>168911</xdr:rowOff>
    </xdr:to>
    <xdr:sp macro="" textlink="">
      <xdr:nvSpPr>
        <xdr:cNvPr id="305" name="楕円 304">
          <a:extLst>
            <a:ext uri="{FF2B5EF4-FFF2-40B4-BE49-F238E27FC236}">
              <a16:creationId xmlns:a16="http://schemas.microsoft.com/office/drawing/2014/main" xmlns="" id="{00000000-0008-0000-0E00-000031010000}"/>
            </a:ext>
          </a:extLst>
        </xdr:cNvPr>
        <xdr:cNvSpPr/>
      </xdr:nvSpPr>
      <xdr:spPr>
        <a:xfrm>
          <a:off x="3746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118111</xdr:rowOff>
    </xdr:from>
    <xdr:to>
      <xdr:col>24</xdr:col>
      <xdr:colOff>63500</xdr:colOff>
      <xdr:row>82</xdr:row>
      <xdr:rowOff>154032</xdr:rowOff>
    </xdr:to>
    <xdr:cxnSp macro="">
      <xdr:nvCxnSpPr>
        <xdr:cNvPr id="306" name="直線コネクタ 305">
          <a:extLst>
            <a:ext uri="{FF2B5EF4-FFF2-40B4-BE49-F238E27FC236}">
              <a16:creationId xmlns:a16="http://schemas.microsoft.com/office/drawing/2014/main" xmlns="" id="{00000000-0008-0000-0E00-000032010000}"/>
            </a:ext>
          </a:extLst>
        </xdr:cNvPr>
        <xdr:cNvCxnSpPr/>
      </xdr:nvCxnSpPr>
      <xdr:spPr>
        <a:xfrm>
          <a:off x="3797300" y="14177011"/>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31387</xdr:rowOff>
    </xdr:from>
    <xdr:to>
      <xdr:col>15</xdr:col>
      <xdr:colOff>101600</xdr:colOff>
      <xdr:row>82</xdr:row>
      <xdr:rowOff>132987</xdr:rowOff>
    </xdr:to>
    <xdr:sp macro="" textlink="">
      <xdr:nvSpPr>
        <xdr:cNvPr id="307" name="楕円 306">
          <a:extLst>
            <a:ext uri="{FF2B5EF4-FFF2-40B4-BE49-F238E27FC236}">
              <a16:creationId xmlns:a16="http://schemas.microsoft.com/office/drawing/2014/main" xmlns="" id="{00000000-0008-0000-0E00-000033010000}"/>
            </a:ext>
          </a:extLst>
        </xdr:cNvPr>
        <xdr:cNvSpPr/>
      </xdr:nvSpPr>
      <xdr:spPr>
        <a:xfrm>
          <a:off x="2857500" y="140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82187</xdr:rowOff>
    </xdr:from>
    <xdr:to>
      <xdr:col>19</xdr:col>
      <xdr:colOff>177800</xdr:colOff>
      <xdr:row>82</xdr:row>
      <xdr:rowOff>118111</xdr:rowOff>
    </xdr:to>
    <xdr:cxnSp macro="">
      <xdr:nvCxnSpPr>
        <xdr:cNvPr id="308" name="直線コネクタ 307">
          <a:extLst>
            <a:ext uri="{FF2B5EF4-FFF2-40B4-BE49-F238E27FC236}">
              <a16:creationId xmlns:a16="http://schemas.microsoft.com/office/drawing/2014/main" xmlns="" id="{00000000-0008-0000-0E00-000034010000}"/>
            </a:ext>
          </a:extLst>
        </xdr:cNvPr>
        <xdr:cNvCxnSpPr/>
      </xdr:nvCxnSpPr>
      <xdr:spPr>
        <a:xfrm>
          <a:off x="2908300" y="1414108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168548</xdr:rowOff>
    </xdr:from>
    <xdr:to>
      <xdr:col>10</xdr:col>
      <xdr:colOff>165100</xdr:colOff>
      <xdr:row>82</xdr:row>
      <xdr:rowOff>98698</xdr:rowOff>
    </xdr:to>
    <xdr:sp macro="" textlink="">
      <xdr:nvSpPr>
        <xdr:cNvPr id="309" name="楕円 308">
          <a:extLst>
            <a:ext uri="{FF2B5EF4-FFF2-40B4-BE49-F238E27FC236}">
              <a16:creationId xmlns:a16="http://schemas.microsoft.com/office/drawing/2014/main" xmlns="" id="{00000000-0008-0000-0E00-000035010000}"/>
            </a:ext>
          </a:extLst>
        </xdr:cNvPr>
        <xdr:cNvSpPr/>
      </xdr:nvSpPr>
      <xdr:spPr>
        <a:xfrm>
          <a:off x="19685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47898</xdr:rowOff>
    </xdr:from>
    <xdr:to>
      <xdr:col>15</xdr:col>
      <xdr:colOff>50800</xdr:colOff>
      <xdr:row>82</xdr:row>
      <xdr:rowOff>82187</xdr:rowOff>
    </xdr:to>
    <xdr:cxnSp macro="">
      <xdr:nvCxnSpPr>
        <xdr:cNvPr id="310" name="直線コネクタ 309">
          <a:extLst>
            <a:ext uri="{FF2B5EF4-FFF2-40B4-BE49-F238E27FC236}">
              <a16:creationId xmlns:a16="http://schemas.microsoft.com/office/drawing/2014/main" xmlns="" id="{00000000-0008-0000-0E00-000036010000}"/>
            </a:ext>
          </a:extLst>
        </xdr:cNvPr>
        <xdr:cNvCxnSpPr/>
      </xdr:nvCxnSpPr>
      <xdr:spPr>
        <a:xfrm>
          <a:off x="2019300" y="1410679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130992</xdr:rowOff>
    </xdr:from>
    <xdr:to>
      <xdr:col>6</xdr:col>
      <xdr:colOff>38100</xdr:colOff>
      <xdr:row>82</xdr:row>
      <xdr:rowOff>61142</xdr:rowOff>
    </xdr:to>
    <xdr:sp macro="" textlink="">
      <xdr:nvSpPr>
        <xdr:cNvPr id="311" name="楕円 310">
          <a:extLst>
            <a:ext uri="{FF2B5EF4-FFF2-40B4-BE49-F238E27FC236}">
              <a16:creationId xmlns:a16="http://schemas.microsoft.com/office/drawing/2014/main" xmlns="" id="{00000000-0008-0000-0E00-000037010000}"/>
            </a:ext>
          </a:extLst>
        </xdr:cNvPr>
        <xdr:cNvSpPr/>
      </xdr:nvSpPr>
      <xdr:spPr>
        <a:xfrm>
          <a:off x="1079500" y="140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10342</xdr:rowOff>
    </xdr:from>
    <xdr:to>
      <xdr:col>10</xdr:col>
      <xdr:colOff>114300</xdr:colOff>
      <xdr:row>82</xdr:row>
      <xdr:rowOff>47898</xdr:rowOff>
    </xdr:to>
    <xdr:cxnSp macro="">
      <xdr:nvCxnSpPr>
        <xdr:cNvPr id="312" name="直線コネクタ 311">
          <a:extLst>
            <a:ext uri="{FF2B5EF4-FFF2-40B4-BE49-F238E27FC236}">
              <a16:creationId xmlns:a16="http://schemas.microsoft.com/office/drawing/2014/main" xmlns="" id="{00000000-0008-0000-0E00-000038010000}"/>
            </a:ext>
          </a:extLst>
        </xdr:cNvPr>
        <xdr:cNvCxnSpPr/>
      </xdr:nvCxnSpPr>
      <xdr:spPr>
        <a:xfrm>
          <a:off x="1130300" y="1406924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127379</xdr:rowOff>
    </xdr:from>
    <xdr:ext cx="405111" cy="259045"/>
    <xdr:sp macro="" textlink="">
      <xdr:nvSpPr>
        <xdr:cNvPr id="313" name="n_1aveValue【公営住宅】&#10;有形固定資産減価償却率">
          <a:extLst>
            <a:ext uri="{FF2B5EF4-FFF2-40B4-BE49-F238E27FC236}">
              <a16:creationId xmlns:a16="http://schemas.microsoft.com/office/drawing/2014/main" xmlns="" id="{00000000-0008-0000-0E00-000039010000}"/>
            </a:ext>
          </a:extLst>
        </xdr:cNvPr>
        <xdr:cNvSpPr txBox="1"/>
      </xdr:nvSpPr>
      <xdr:spPr>
        <a:xfrm>
          <a:off x="35820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117583</xdr:rowOff>
    </xdr:from>
    <xdr:ext cx="405111" cy="259045"/>
    <xdr:sp macro="" textlink="">
      <xdr:nvSpPr>
        <xdr:cNvPr id="314" name="n_2aveValue【公営住宅】&#10;有形固定資産減価償却率">
          <a:extLst>
            <a:ext uri="{FF2B5EF4-FFF2-40B4-BE49-F238E27FC236}">
              <a16:creationId xmlns:a16="http://schemas.microsoft.com/office/drawing/2014/main" xmlns="" id="{00000000-0008-0000-0E00-00003A010000}"/>
            </a:ext>
          </a:extLst>
        </xdr:cNvPr>
        <xdr:cNvSpPr txBox="1"/>
      </xdr:nvSpPr>
      <xdr:spPr>
        <a:xfrm>
          <a:off x="2705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130646</xdr:rowOff>
    </xdr:from>
    <xdr:ext cx="405111" cy="259045"/>
    <xdr:sp macro="" textlink="">
      <xdr:nvSpPr>
        <xdr:cNvPr id="315" name="n_3aveValue【公営住宅】&#10;有形固定資産減価償却率">
          <a:extLst>
            <a:ext uri="{FF2B5EF4-FFF2-40B4-BE49-F238E27FC236}">
              <a16:creationId xmlns:a16="http://schemas.microsoft.com/office/drawing/2014/main" xmlns="" id="{00000000-0008-0000-0E00-00003B010000}"/>
            </a:ext>
          </a:extLst>
        </xdr:cNvPr>
        <xdr:cNvSpPr txBox="1"/>
      </xdr:nvSpPr>
      <xdr:spPr>
        <a:xfrm>
          <a:off x="1816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137177</xdr:rowOff>
    </xdr:from>
    <xdr:ext cx="405111" cy="259045"/>
    <xdr:sp macro="" textlink="">
      <xdr:nvSpPr>
        <xdr:cNvPr id="316" name="n_4aveValue【公営住宅】&#10;有形固定資産減価償却率">
          <a:extLst>
            <a:ext uri="{FF2B5EF4-FFF2-40B4-BE49-F238E27FC236}">
              <a16:creationId xmlns:a16="http://schemas.microsoft.com/office/drawing/2014/main" xmlns="" id="{00000000-0008-0000-0E00-00003C010000}"/>
            </a:ext>
          </a:extLst>
        </xdr:cNvPr>
        <xdr:cNvSpPr txBox="1"/>
      </xdr:nvSpPr>
      <xdr:spPr>
        <a:xfrm>
          <a:off x="927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13988</xdr:rowOff>
    </xdr:from>
    <xdr:ext cx="405111" cy="259045"/>
    <xdr:sp macro="" textlink="">
      <xdr:nvSpPr>
        <xdr:cNvPr id="317" name="n_1mainValue【公営住宅】&#10;有形固定資産減価償却率">
          <a:extLst>
            <a:ext uri="{FF2B5EF4-FFF2-40B4-BE49-F238E27FC236}">
              <a16:creationId xmlns:a16="http://schemas.microsoft.com/office/drawing/2014/main" xmlns="" id="{00000000-0008-0000-0E00-00003D010000}"/>
            </a:ext>
          </a:extLst>
        </xdr:cNvPr>
        <xdr:cNvSpPr txBox="1"/>
      </xdr:nvSpPr>
      <xdr:spPr>
        <a:xfrm>
          <a:off x="3582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149514</xdr:rowOff>
    </xdr:from>
    <xdr:ext cx="405111" cy="259045"/>
    <xdr:sp macro="" textlink="">
      <xdr:nvSpPr>
        <xdr:cNvPr id="318" name="n_2mainValue【公営住宅】&#10;有形固定資産減価償却率">
          <a:extLst>
            <a:ext uri="{FF2B5EF4-FFF2-40B4-BE49-F238E27FC236}">
              <a16:creationId xmlns:a16="http://schemas.microsoft.com/office/drawing/2014/main" xmlns="" id="{00000000-0008-0000-0E00-00003E010000}"/>
            </a:ext>
          </a:extLst>
        </xdr:cNvPr>
        <xdr:cNvSpPr txBox="1"/>
      </xdr:nvSpPr>
      <xdr:spPr>
        <a:xfrm>
          <a:off x="2705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319" name="n_3mainValue【公営住宅】&#10;有形固定資産減価償却率">
          <a:extLst>
            <a:ext uri="{FF2B5EF4-FFF2-40B4-BE49-F238E27FC236}">
              <a16:creationId xmlns:a16="http://schemas.microsoft.com/office/drawing/2014/main" xmlns="" id="{00000000-0008-0000-0E00-00003F010000}"/>
            </a:ext>
          </a:extLst>
        </xdr:cNvPr>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77669</xdr:rowOff>
    </xdr:from>
    <xdr:ext cx="405111" cy="259045"/>
    <xdr:sp macro="" textlink="">
      <xdr:nvSpPr>
        <xdr:cNvPr id="320" name="n_4mainValue【公営住宅】&#10;有形固定資産減価償却率">
          <a:extLst>
            <a:ext uri="{FF2B5EF4-FFF2-40B4-BE49-F238E27FC236}">
              <a16:creationId xmlns:a16="http://schemas.microsoft.com/office/drawing/2014/main" xmlns="" id="{00000000-0008-0000-0E00-000040010000}"/>
            </a:ext>
          </a:extLst>
        </xdr:cNvPr>
        <xdr:cNvSpPr txBox="1"/>
      </xdr:nvSpPr>
      <xdr:spPr>
        <a:xfrm>
          <a:off x="927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xmlns="" id="{00000000-0008-0000-0E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xmlns="" id="{00000000-0008-0000-0E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xmlns="" id="{00000000-0008-0000-0E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xmlns="" id="{00000000-0008-0000-0E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xmlns="" id="{00000000-0008-0000-0E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xmlns="" id="{00000000-0008-0000-0E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xmlns="" id="{00000000-0008-0000-0E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xmlns="" id="{00000000-0008-0000-0E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xmlns="" id="{00000000-0008-0000-0E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xmlns="" id="{00000000-0008-0000-0E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xmlns="" id="{00000000-0008-0000-0E00-00004B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xmlns="" id="{00000000-0008-0000-0E00-00004C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xmlns="" id="{00000000-0008-0000-0E00-00004D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a16="http://schemas.microsoft.com/office/drawing/2014/main" xmlns="" id="{00000000-0008-0000-0E00-00004E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xmlns="" id="{00000000-0008-0000-0E00-00004F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a16="http://schemas.microsoft.com/office/drawing/2014/main" xmlns="" id="{00000000-0008-0000-0E00-000050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xmlns="" id="{00000000-0008-0000-0E00-000051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a16="http://schemas.microsoft.com/office/drawing/2014/main" xmlns="" id="{00000000-0008-0000-0E00-000052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xmlns="" id="{00000000-0008-0000-0E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xmlns="" id="{00000000-0008-0000-0E00-000054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xmlns="" id="{00000000-0008-0000-0E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42" name="直線コネクタ 341">
          <a:extLst>
            <a:ext uri="{FF2B5EF4-FFF2-40B4-BE49-F238E27FC236}">
              <a16:creationId xmlns:a16="http://schemas.microsoft.com/office/drawing/2014/main" xmlns="" id="{00000000-0008-0000-0E00-000056010000}"/>
            </a:ext>
          </a:extLst>
        </xdr:cNvPr>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43" name="【公営住宅】&#10;一人当たり面積最小値テキスト">
          <a:extLst>
            <a:ext uri="{FF2B5EF4-FFF2-40B4-BE49-F238E27FC236}">
              <a16:creationId xmlns:a16="http://schemas.microsoft.com/office/drawing/2014/main" xmlns="" id="{00000000-0008-0000-0E00-000057010000}"/>
            </a:ext>
          </a:extLst>
        </xdr:cNvPr>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44" name="直線コネクタ 343">
          <a:extLst>
            <a:ext uri="{FF2B5EF4-FFF2-40B4-BE49-F238E27FC236}">
              <a16:creationId xmlns:a16="http://schemas.microsoft.com/office/drawing/2014/main" xmlns="" id="{00000000-0008-0000-0E00-000058010000}"/>
            </a:ext>
          </a:extLst>
        </xdr:cNvPr>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45" name="【公営住宅】&#10;一人当たり面積最大値テキスト">
          <a:extLst>
            <a:ext uri="{FF2B5EF4-FFF2-40B4-BE49-F238E27FC236}">
              <a16:creationId xmlns:a16="http://schemas.microsoft.com/office/drawing/2014/main" xmlns="" id="{00000000-0008-0000-0E00-000059010000}"/>
            </a:ext>
          </a:extLst>
        </xdr:cNvPr>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46" name="直線コネクタ 345">
          <a:extLst>
            <a:ext uri="{FF2B5EF4-FFF2-40B4-BE49-F238E27FC236}">
              <a16:creationId xmlns:a16="http://schemas.microsoft.com/office/drawing/2014/main" xmlns="" id="{00000000-0008-0000-0E00-00005A010000}"/>
            </a:ext>
          </a:extLst>
        </xdr:cNvPr>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99789</xdr:rowOff>
    </xdr:from>
    <xdr:ext cx="469744" cy="259045"/>
    <xdr:sp macro="" textlink="">
      <xdr:nvSpPr>
        <xdr:cNvPr id="347" name="【公営住宅】&#10;一人当たり面積平均値テキスト">
          <a:extLst>
            <a:ext uri="{FF2B5EF4-FFF2-40B4-BE49-F238E27FC236}">
              <a16:creationId xmlns:a16="http://schemas.microsoft.com/office/drawing/2014/main" xmlns="" id="{00000000-0008-0000-0E00-00005B010000}"/>
            </a:ext>
          </a:extLst>
        </xdr:cNvPr>
        <xdr:cNvSpPr txBox="1"/>
      </xdr:nvSpPr>
      <xdr:spPr>
        <a:xfrm>
          <a:off x="10515600" y="14501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48" name="フローチャート: 判断 347">
          <a:extLst>
            <a:ext uri="{FF2B5EF4-FFF2-40B4-BE49-F238E27FC236}">
              <a16:creationId xmlns:a16="http://schemas.microsoft.com/office/drawing/2014/main" xmlns="" id="{00000000-0008-0000-0E00-00005C010000}"/>
            </a:ext>
          </a:extLst>
        </xdr:cNvPr>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349" name="フローチャート: 判断 348">
          <a:extLst>
            <a:ext uri="{FF2B5EF4-FFF2-40B4-BE49-F238E27FC236}">
              <a16:creationId xmlns:a16="http://schemas.microsoft.com/office/drawing/2014/main" xmlns="" id="{00000000-0008-0000-0E00-00005D010000}"/>
            </a:ext>
          </a:extLst>
        </xdr:cNvPr>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50" name="フローチャート: 判断 349">
          <a:extLst>
            <a:ext uri="{FF2B5EF4-FFF2-40B4-BE49-F238E27FC236}">
              <a16:creationId xmlns:a16="http://schemas.microsoft.com/office/drawing/2014/main" xmlns="" id="{00000000-0008-0000-0E00-00005E010000}"/>
            </a:ext>
          </a:extLst>
        </xdr:cNvPr>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51" name="フローチャート: 判断 350">
          <a:extLst>
            <a:ext uri="{FF2B5EF4-FFF2-40B4-BE49-F238E27FC236}">
              <a16:creationId xmlns:a16="http://schemas.microsoft.com/office/drawing/2014/main" xmlns="" id="{00000000-0008-0000-0E00-00005F010000}"/>
            </a:ext>
          </a:extLst>
        </xdr:cNvPr>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52" name="フローチャート: 判断 351">
          <a:extLst>
            <a:ext uri="{FF2B5EF4-FFF2-40B4-BE49-F238E27FC236}">
              <a16:creationId xmlns:a16="http://schemas.microsoft.com/office/drawing/2014/main" xmlns="" id="{00000000-0008-0000-0E00-000060010000}"/>
            </a:ext>
          </a:extLst>
        </xdr:cNvPr>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xmlns="" id="{00000000-0008-0000-0E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xmlns="" id="{00000000-0008-0000-0E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00000000-0008-0000-0E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00000000-0008-0000-0E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00000000-0008-0000-0E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154040</xdr:rowOff>
    </xdr:from>
    <xdr:to>
      <xdr:col>55</xdr:col>
      <xdr:colOff>50800</xdr:colOff>
      <xdr:row>86</xdr:row>
      <xdr:rowOff>84190</xdr:rowOff>
    </xdr:to>
    <xdr:sp macro="" textlink="">
      <xdr:nvSpPr>
        <xdr:cNvPr id="358" name="楕円 357">
          <a:extLst>
            <a:ext uri="{FF2B5EF4-FFF2-40B4-BE49-F238E27FC236}">
              <a16:creationId xmlns:a16="http://schemas.microsoft.com/office/drawing/2014/main" xmlns="" id="{00000000-0008-0000-0E00-000066010000}"/>
            </a:ext>
          </a:extLst>
        </xdr:cNvPr>
        <xdr:cNvSpPr/>
      </xdr:nvSpPr>
      <xdr:spPr>
        <a:xfrm>
          <a:off x="10426700" y="1472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68967</xdr:rowOff>
    </xdr:from>
    <xdr:ext cx="469744" cy="259045"/>
    <xdr:sp macro="" textlink="">
      <xdr:nvSpPr>
        <xdr:cNvPr id="359" name="【公営住宅】&#10;一人当たり面積該当値テキスト">
          <a:extLst>
            <a:ext uri="{FF2B5EF4-FFF2-40B4-BE49-F238E27FC236}">
              <a16:creationId xmlns:a16="http://schemas.microsoft.com/office/drawing/2014/main" xmlns="" id="{00000000-0008-0000-0E00-000067010000}"/>
            </a:ext>
          </a:extLst>
        </xdr:cNvPr>
        <xdr:cNvSpPr txBox="1"/>
      </xdr:nvSpPr>
      <xdr:spPr>
        <a:xfrm>
          <a:off x="10515600" y="1464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154132</xdr:rowOff>
    </xdr:from>
    <xdr:to>
      <xdr:col>50</xdr:col>
      <xdr:colOff>165100</xdr:colOff>
      <xdr:row>86</xdr:row>
      <xdr:rowOff>84282</xdr:rowOff>
    </xdr:to>
    <xdr:sp macro="" textlink="">
      <xdr:nvSpPr>
        <xdr:cNvPr id="360" name="楕円 359">
          <a:extLst>
            <a:ext uri="{FF2B5EF4-FFF2-40B4-BE49-F238E27FC236}">
              <a16:creationId xmlns:a16="http://schemas.microsoft.com/office/drawing/2014/main" xmlns="" id="{00000000-0008-0000-0E00-000068010000}"/>
            </a:ext>
          </a:extLst>
        </xdr:cNvPr>
        <xdr:cNvSpPr/>
      </xdr:nvSpPr>
      <xdr:spPr>
        <a:xfrm>
          <a:off x="9588500" y="1472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33390</xdr:rowOff>
    </xdr:from>
    <xdr:to>
      <xdr:col>55</xdr:col>
      <xdr:colOff>0</xdr:colOff>
      <xdr:row>86</xdr:row>
      <xdr:rowOff>33482</xdr:rowOff>
    </xdr:to>
    <xdr:cxnSp macro="">
      <xdr:nvCxnSpPr>
        <xdr:cNvPr id="361" name="直線コネクタ 360">
          <a:extLst>
            <a:ext uri="{FF2B5EF4-FFF2-40B4-BE49-F238E27FC236}">
              <a16:creationId xmlns:a16="http://schemas.microsoft.com/office/drawing/2014/main" xmlns="" id="{00000000-0008-0000-0E00-000069010000}"/>
            </a:ext>
          </a:extLst>
        </xdr:cNvPr>
        <xdr:cNvCxnSpPr/>
      </xdr:nvCxnSpPr>
      <xdr:spPr>
        <a:xfrm flipV="1">
          <a:off x="9639300" y="14778090"/>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154087</xdr:rowOff>
    </xdr:from>
    <xdr:to>
      <xdr:col>46</xdr:col>
      <xdr:colOff>38100</xdr:colOff>
      <xdr:row>86</xdr:row>
      <xdr:rowOff>84237</xdr:rowOff>
    </xdr:to>
    <xdr:sp macro="" textlink="">
      <xdr:nvSpPr>
        <xdr:cNvPr id="362" name="楕円 361">
          <a:extLst>
            <a:ext uri="{FF2B5EF4-FFF2-40B4-BE49-F238E27FC236}">
              <a16:creationId xmlns:a16="http://schemas.microsoft.com/office/drawing/2014/main" xmlns="" id="{00000000-0008-0000-0E00-00006A010000}"/>
            </a:ext>
          </a:extLst>
        </xdr:cNvPr>
        <xdr:cNvSpPr/>
      </xdr:nvSpPr>
      <xdr:spPr>
        <a:xfrm>
          <a:off x="8699500" y="1472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33437</xdr:rowOff>
    </xdr:from>
    <xdr:to>
      <xdr:col>50</xdr:col>
      <xdr:colOff>114300</xdr:colOff>
      <xdr:row>86</xdr:row>
      <xdr:rowOff>33482</xdr:rowOff>
    </xdr:to>
    <xdr:cxnSp macro="">
      <xdr:nvCxnSpPr>
        <xdr:cNvPr id="363" name="直線コネクタ 362">
          <a:extLst>
            <a:ext uri="{FF2B5EF4-FFF2-40B4-BE49-F238E27FC236}">
              <a16:creationId xmlns:a16="http://schemas.microsoft.com/office/drawing/2014/main" xmlns="" id="{00000000-0008-0000-0E00-00006B010000}"/>
            </a:ext>
          </a:extLst>
        </xdr:cNvPr>
        <xdr:cNvCxnSpPr/>
      </xdr:nvCxnSpPr>
      <xdr:spPr>
        <a:xfrm>
          <a:off x="8750300" y="14778137"/>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154040</xdr:rowOff>
    </xdr:from>
    <xdr:to>
      <xdr:col>41</xdr:col>
      <xdr:colOff>101600</xdr:colOff>
      <xdr:row>86</xdr:row>
      <xdr:rowOff>84190</xdr:rowOff>
    </xdr:to>
    <xdr:sp macro="" textlink="">
      <xdr:nvSpPr>
        <xdr:cNvPr id="364" name="楕円 363">
          <a:extLst>
            <a:ext uri="{FF2B5EF4-FFF2-40B4-BE49-F238E27FC236}">
              <a16:creationId xmlns:a16="http://schemas.microsoft.com/office/drawing/2014/main" xmlns="" id="{00000000-0008-0000-0E00-00006C010000}"/>
            </a:ext>
          </a:extLst>
        </xdr:cNvPr>
        <xdr:cNvSpPr/>
      </xdr:nvSpPr>
      <xdr:spPr>
        <a:xfrm>
          <a:off x="7810500" y="1472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33390</xdr:rowOff>
    </xdr:from>
    <xdr:to>
      <xdr:col>45</xdr:col>
      <xdr:colOff>177800</xdr:colOff>
      <xdr:row>86</xdr:row>
      <xdr:rowOff>33437</xdr:rowOff>
    </xdr:to>
    <xdr:cxnSp macro="">
      <xdr:nvCxnSpPr>
        <xdr:cNvPr id="365" name="直線コネクタ 364">
          <a:extLst>
            <a:ext uri="{FF2B5EF4-FFF2-40B4-BE49-F238E27FC236}">
              <a16:creationId xmlns:a16="http://schemas.microsoft.com/office/drawing/2014/main" xmlns="" id="{00000000-0008-0000-0E00-00006D010000}"/>
            </a:ext>
          </a:extLst>
        </xdr:cNvPr>
        <xdr:cNvCxnSpPr/>
      </xdr:nvCxnSpPr>
      <xdr:spPr>
        <a:xfrm>
          <a:off x="7861300" y="14778090"/>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154040</xdr:rowOff>
    </xdr:from>
    <xdr:to>
      <xdr:col>36</xdr:col>
      <xdr:colOff>165100</xdr:colOff>
      <xdr:row>86</xdr:row>
      <xdr:rowOff>84190</xdr:rowOff>
    </xdr:to>
    <xdr:sp macro="" textlink="">
      <xdr:nvSpPr>
        <xdr:cNvPr id="366" name="楕円 365">
          <a:extLst>
            <a:ext uri="{FF2B5EF4-FFF2-40B4-BE49-F238E27FC236}">
              <a16:creationId xmlns:a16="http://schemas.microsoft.com/office/drawing/2014/main" xmlns="" id="{00000000-0008-0000-0E00-00006E010000}"/>
            </a:ext>
          </a:extLst>
        </xdr:cNvPr>
        <xdr:cNvSpPr/>
      </xdr:nvSpPr>
      <xdr:spPr>
        <a:xfrm>
          <a:off x="6921500" y="1472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33390</xdr:rowOff>
    </xdr:from>
    <xdr:to>
      <xdr:col>41</xdr:col>
      <xdr:colOff>50800</xdr:colOff>
      <xdr:row>86</xdr:row>
      <xdr:rowOff>33390</xdr:rowOff>
    </xdr:to>
    <xdr:cxnSp macro="">
      <xdr:nvCxnSpPr>
        <xdr:cNvPr id="367" name="直線コネクタ 366">
          <a:extLst>
            <a:ext uri="{FF2B5EF4-FFF2-40B4-BE49-F238E27FC236}">
              <a16:creationId xmlns:a16="http://schemas.microsoft.com/office/drawing/2014/main" xmlns="" id="{00000000-0008-0000-0E00-00006F010000}"/>
            </a:ext>
          </a:extLst>
        </xdr:cNvPr>
        <xdr:cNvCxnSpPr/>
      </xdr:nvCxnSpPr>
      <xdr:spPr>
        <a:xfrm>
          <a:off x="6972300" y="14778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43933</xdr:rowOff>
    </xdr:from>
    <xdr:ext cx="469744" cy="259045"/>
    <xdr:sp macro="" textlink="">
      <xdr:nvSpPr>
        <xdr:cNvPr id="368" name="n_1aveValue【公営住宅】&#10;一人当たり面積">
          <a:extLst>
            <a:ext uri="{FF2B5EF4-FFF2-40B4-BE49-F238E27FC236}">
              <a16:creationId xmlns:a16="http://schemas.microsoft.com/office/drawing/2014/main" xmlns="" id="{00000000-0008-0000-0E00-000070010000}"/>
            </a:ext>
          </a:extLst>
        </xdr:cNvPr>
        <xdr:cNvSpPr txBox="1"/>
      </xdr:nvSpPr>
      <xdr:spPr>
        <a:xfrm>
          <a:off x="9391727" y="1444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44620</xdr:rowOff>
    </xdr:from>
    <xdr:ext cx="469744" cy="259045"/>
    <xdr:sp macro="" textlink="">
      <xdr:nvSpPr>
        <xdr:cNvPr id="369" name="n_2aveValue【公営住宅】&#10;一人当たり面積">
          <a:extLst>
            <a:ext uri="{FF2B5EF4-FFF2-40B4-BE49-F238E27FC236}">
              <a16:creationId xmlns:a16="http://schemas.microsoft.com/office/drawing/2014/main" xmlns="" id="{00000000-0008-0000-0E00-000071010000}"/>
            </a:ext>
          </a:extLst>
        </xdr:cNvPr>
        <xdr:cNvSpPr txBox="1"/>
      </xdr:nvSpPr>
      <xdr:spPr>
        <a:xfrm>
          <a:off x="8515427" y="144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44482</xdr:rowOff>
    </xdr:from>
    <xdr:ext cx="469744" cy="259045"/>
    <xdr:sp macro="" textlink="">
      <xdr:nvSpPr>
        <xdr:cNvPr id="370" name="n_3aveValue【公営住宅】&#10;一人当たり面積">
          <a:extLst>
            <a:ext uri="{FF2B5EF4-FFF2-40B4-BE49-F238E27FC236}">
              <a16:creationId xmlns:a16="http://schemas.microsoft.com/office/drawing/2014/main" xmlns="" id="{00000000-0008-0000-0E00-000072010000}"/>
            </a:ext>
          </a:extLst>
        </xdr:cNvPr>
        <xdr:cNvSpPr txBox="1"/>
      </xdr:nvSpPr>
      <xdr:spPr>
        <a:xfrm>
          <a:off x="7626427" y="1444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42333</xdr:rowOff>
    </xdr:from>
    <xdr:ext cx="469744" cy="259045"/>
    <xdr:sp macro="" textlink="">
      <xdr:nvSpPr>
        <xdr:cNvPr id="371" name="n_4aveValue【公営住宅】&#10;一人当たり面積">
          <a:extLst>
            <a:ext uri="{FF2B5EF4-FFF2-40B4-BE49-F238E27FC236}">
              <a16:creationId xmlns:a16="http://schemas.microsoft.com/office/drawing/2014/main" xmlns="" id="{00000000-0008-0000-0E00-000073010000}"/>
            </a:ext>
          </a:extLst>
        </xdr:cNvPr>
        <xdr:cNvSpPr txBox="1"/>
      </xdr:nvSpPr>
      <xdr:spPr>
        <a:xfrm>
          <a:off x="6737427" y="144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75409</xdr:rowOff>
    </xdr:from>
    <xdr:ext cx="469744" cy="259045"/>
    <xdr:sp macro="" textlink="">
      <xdr:nvSpPr>
        <xdr:cNvPr id="372" name="n_1mainValue【公営住宅】&#10;一人当たり面積">
          <a:extLst>
            <a:ext uri="{FF2B5EF4-FFF2-40B4-BE49-F238E27FC236}">
              <a16:creationId xmlns:a16="http://schemas.microsoft.com/office/drawing/2014/main" xmlns="" id="{00000000-0008-0000-0E00-000074010000}"/>
            </a:ext>
          </a:extLst>
        </xdr:cNvPr>
        <xdr:cNvSpPr txBox="1"/>
      </xdr:nvSpPr>
      <xdr:spPr>
        <a:xfrm>
          <a:off x="9391727" y="1482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75364</xdr:rowOff>
    </xdr:from>
    <xdr:ext cx="469744" cy="259045"/>
    <xdr:sp macro="" textlink="">
      <xdr:nvSpPr>
        <xdr:cNvPr id="373" name="n_2mainValue【公営住宅】&#10;一人当たり面積">
          <a:extLst>
            <a:ext uri="{FF2B5EF4-FFF2-40B4-BE49-F238E27FC236}">
              <a16:creationId xmlns:a16="http://schemas.microsoft.com/office/drawing/2014/main" xmlns="" id="{00000000-0008-0000-0E00-000075010000}"/>
            </a:ext>
          </a:extLst>
        </xdr:cNvPr>
        <xdr:cNvSpPr txBox="1"/>
      </xdr:nvSpPr>
      <xdr:spPr>
        <a:xfrm>
          <a:off x="8515427" y="14820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75317</xdr:rowOff>
    </xdr:from>
    <xdr:ext cx="469744" cy="259045"/>
    <xdr:sp macro="" textlink="">
      <xdr:nvSpPr>
        <xdr:cNvPr id="374" name="n_3mainValue【公営住宅】&#10;一人当たり面積">
          <a:extLst>
            <a:ext uri="{FF2B5EF4-FFF2-40B4-BE49-F238E27FC236}">
              <a16:creationId xmlns:a16="http://schemas.microsoft.com/office/drawing/2014/main" xmlns="" id="{00000000-0008-0000-0E00-000076010000}"/>
            </a:ext>
          </a:extLst>
        </xdr:cNvPr>
        <xdr:cNvSpPr txBox="1"/>
      </xdr:nvSpPr>
      <xdr:spPr>
        <a:xfrm>
          <a:off x="7626427" y="1482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75317</xdr:rowOff>
    </xdr:from>
    <xdr:ext cx="469744" cy="259045"/>
    <xdr:sp macro="" textlink="">
      <xdr:nvSpPr>
        <xdr:cNvPr id="375" name="n_4mainValue【公営住宅】&#10;一人当たり面積">
          <a:extLst>
            <a:ext uri="{FF2B5EF4-FFF2-40B4-BE49-F238E27FC236}">
              <a16:creationId xmlns:a16="http://schemas.microsoft.com/office/drawing/2014/main" xmlns="" id="{00000000-0008-0000-0E00-000077010000}"/>
            </a:ext>
          </a:extLst>
        </xdr:cNvPr>
        <xdr:cNvSpPr txBox="1"/>
      </xdr:nvSpPr>
      <xdr:spPr>
        <a:xfrm>
          <a:off x="6737427" y="1482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xmlns="" id="{00000000-0008-0000-0E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xmlns="" id="{00000000-0008-0000-0E00-00007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xmlns="" id="{00000000-0008-0000-0E00-00007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xmlns="" id="{00000000-0008-0000-0E00-00007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xmlns="" id="{00000000-0008-0000-0E00-00007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xmlns="" id="{00000000-0008-0000-0E00-00007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xmlns="" id="{00000000-0008-0000-0E00-00007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xmlns="" id="{00000000-0008-0000-0E00-00007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xmlns="" id="{00000000-0008-0000-0E00-00008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xmlns="" id="{00000000-0008-0000-0E00-00008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xmlns="" id="{00000000-0008-0000-0E00-00008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xmlns="" id="{00000000-0008-0000-0E00-00008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xmlns="" id="{00000000-0008-0000-0E00-00008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xmlns="" id="{00000000-0008-0000-0E00-00008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xmlns="" id="{00000000-0008-0000-0E00-00008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xmlns="" id="{00000000-0008-0000-0E00-00008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xmlns="" id="{00000000-0008-0000-0E00-00008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xmlns="" id="{00000000-0008-0000-0E00-00008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xmlns="" id="{00000000-0008-0000-0E00-00008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xmlns="" id="{00000000-0008-0000-0E00-00008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xmlns="" id="{00000000-0008-0000-0E00-00008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xmlns="" id="{00000000-0008-0000-0E00-00008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xmlns="" id="{00000000-0008-0000-0E00-00008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xmlns="" id="{00000000-0008-0000-0E00-00008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xmlns="" id="{00000000-0008-0000-0E00-00009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xmlns="" id="{00000000-0008-0000-0E00-00009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xmlns="" id="{00000000-0008-0000-0E00-00009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a:extLst>
            <a:ext uri="{FF2B5EF4-FFF2-40B4-BE49-F238E27FC236}">
              <a16:creationId xmlns:a16="http://schemas.microsoft.com/office/drawing/2014/main" xmlns="" id="{00000000-0008-0000-0E00-00009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xmlns="" id="{00000000-0008-0000-0E00-000094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a:extLst>
            <a:ext uri="{FF2B5EF4-FFF2-40B4-BE49-F238E27FC236}">
              <a16:creationId xmlns:a16="http://schemas.microsoft.com/office/drawing/2014/main" xmlns="" id="{00000000-0008-0000-0E00-00009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a:extLst>
            <a:ext uri="{FF2B5EF4-FFF2-40B4-BE49-F238E27FC236}">
              <a16:creationId xmlns:a16="http://schemas.microsoft.com/office/drawing/2014/main" xmlns="" id="{00000000-0008-0000-0E00-00009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a:extLst>
            <a:ext uri="{FF2B5EF4-FFF2-40B4-BE49-F238E27FC236}">
              <a16:creationId xmlns:a16="http://schemas.microsoft.com/office/drawing/2014/main" xmlns="" id="{00000000-0008-0000-0E00-00009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a:extLst>
            <a:ext uri="{FF2B5EF4-FFF2-40B4-BE49-F238E27FC236}">
              <a16:creationId xmlns:a16="http://schemas.microsoft.com/office/drawing/2014/main" xmlns="" id="{00000000-0008-0000-0E00-00009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a:extLst>
            <a:ext uri="{FF2B5EF4-FFF2-40B4-BE49-F238E27FC236}">
              <a16:creationId xmlns:a16="http://schemas.microsoft.com/office/drawing/2014/main" xmlns="" id="{00000000-0008-0000-0E00-00009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a:extLst>
            <a:ext uri="{FF2B5EF4-FFF2-40B4-BE49-F238E27FC236}">
              <a16:creationId xmlns:a16="http://schemas.microsoft.com/office/drawing/2014/main" xmlns="" id="{00000000-0008-0000-0E00-00009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a:extLst>
            <a:ext uri="{FF2B5EF4-FFF2-40B4-BE49-F238E27FC236}">
              <a16:creationId xmlns:a16="http://schemas.microsoft.com/office/drawing/2014/main" xmlns="" id="{00000000-0008-0000-0E00-00009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a:extLst>
            <a:ext uri="{FF2B5EF4-FFF2-40B4-BE49-F238E27FC236}">
              <a16:creationId xmlns:a16="http://schemas.microsoft.com/office/drawing/2014/main" xmlns="" id="{00000000-0008-0000-0E00-00009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a:extLst>
            <a:ext uri="{FF2B5EF4-FFF2-40B4-BE49-F238E27FC236}">
              <a16:creationId xmlns:a16="http://schemas.microsoft.com/office/drawing/2014/main" xmlns="" id="{00000000-0008-0000-0E00-00009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a:extLst>
            <a:ext uri="{FF2B5EF4-FFF2-40B4-BE49-F238E27FC236}">
              <a16:creationId xmlns:a16="http://schemas.microsoft.com/office/drawing/2014/main" xmlns="" id="{00000000-0008-0000-0E00-00009E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xmlns="" id="{00000000-0008-0000-0E00-00009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xmlns="" id="{00000000-0008-0000-0E00-0000A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417" name="直線コネクタ 416">
          <a:extLst>
            <a:ext uri="{FF2B5EF4-FFF2-40B4-BE49-F238E27FC236}">
              <a16:creationId xmlns:a16="http://schemas.microsoft.com/office/drawing/2014/main" xmlns="" id="{00000000-0008-0000-0E00-0000A1010000}"/>
            </a:ext>
          </a:extLst>
        </xdr:cNvPr>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xmlns="" id="{00000000-0008-0000-0E00-0000A2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a:extLst>
            <a:ext uri="{FF2B5EF4-FFF2-40B4-BE49-F238E27FC236}">
              <a16:creationId xmlns:a16="http://schemas.microsoft.com/office/drawing/2014/main" xmlns="" id="{00000000-0008-0000-0E00-0000A3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420" name="【認定こども園・幼稚園・保育所】&#10;有形固定資産減価償却率最大値テキスト">
          <a:extLst>
            <a:ext uri="{FF2B5EF4-FFF2-40B4-BE49-F238E27FC236}">
              <a16:creationId xmlns:a16="http://schemas.microsoft.com/office/drawing/2014/main" xmlns="" id="{00000000-0008-0000-0E00-0000A4010000}"/>
            </a:ext>
          </a:extLst>
        </xdr:cNvPr>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1" name="直線コネクタ 420">
          <a:extLst>
            <a:ext uri="{FF2B5EF4-FFF2-40B4-BE49-F238E27FC236}">
              <a16:creationId xmlns:a16="http://schemas.microsoft.com/office/drawing/2014/main" xmlns="" id="{00000000-0008-0000-0E00-0000A5010000}"/>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170741</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xmlns="" id="{00000000-0008-0000-0E00-0000A6010000}"/>
            </a:ext>
          </a:extLst>
        </xdr:cNvPr>
        <xdr:cNvSpPr txBox="1"/>
      </xdr:nvSpPr>
      <xdr:spPr>
        <a:xfrm>
          <a:off x="16357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23" name="フローチャート: 判断 422">
          <a:extLst>
            <a:ext uri="{FF2B5EF4-FFF2-40B4-BE49-F238E27FC236}">
              <a16:creationId xmlns:a16="http://schemas.microsoft.com/office/drawing/2014/main" xmlns="" id="{00000000-0008-0000-0E00-0000A7010000}"/>
            </a:ext>
          </a:extLst>
        </xdr:cNvPr>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424" name="フローチャート: 判断 423">
          <a:extLst>
            <a:ext uri="{FF2B5EF4-FFF2-40B4-BE49-F238E27FC236}">
              <a16:creationId xmlns:a16="http://schemas.microsoft.com/office/drawing/2014/main" xmlns="" id="{00000000-0008-0000-0E00-0000A8010000}"/>
            </a:ext>
          </a:extLst>
        </xdr:cNvPr>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25" name="フローチャート: 判断 424">
          <a:extLst>
            <a:ext uri="{FF2B5EF4-FFF2-40B4-BE49-F238E27FC236}">
              <a16:creationId xmlns:a16="http://schemas.microsoft.com/office/drawing/2014/main" xmlns="" id="{00000000-0008-0000-0E00-0000A9010000}"/>
            </a:ext>
          </a:extLst>
        </xdr:cNvPr>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426" name="フローチャート: 判断 425">
          <a:extLst>
            <a:ext uri="{FF2B5EF4-FFF2-40B4-BE49-F238E27FC236}">
              <a16:creationId xmlns:a16="http://schemas.microsoft.com/office/drawing/2014/main" xmlns="" id="{00000000-0008-0000-0E00-0000AA010000}"/>
            </a:ext>
          </a:extLst>
        </xdr:cNvPr>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427" name="フローチャート: 判断 426">
          <a:extLst>
            <a:ext uri="{FF2B5EF4-FFF2-40B4-BE49-F238E27FC236}">
              <a16:creationId xmlns:a16="http://schemas.microsoft.com/office/drawing/2014/main" xmlns="" id="{00000000-0008-0000-0E00-0000AB010000}"/>
            </a:ext>
          </a:extLst>
        </xdr:cNvPr>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xmlns="" id="{00000000-0008-0000-0E00-0000A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xmlns="" id="{00000000-0008-0000-0E00-0000A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00000000-0008-0000-0E00-0000A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00000000-0008-0000-0E00-0000A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00000000-0008-0000-0E00-0000B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43362</xdr:rowOff>
    </xdr:from>
    <xdr:to>
      <xdr:col>85</xdr:col>
      <xdr:colOff>177800</xdr:colOff>
      <xdr:row>39</xdr:row>
      <xdr:rowOff>144962</xdr:rowOff>
    </xdr:to>
    <xdr:sp macro="" textlink="">
      <xdr:nvSpPr>
        <xdr:cNvPr id="433" name="楕円 432">
          <a:extLst>
            <a:ext uri="{FF2B5EF4-FFF2-40B4-BE49-F238E27FC236}">
              <a16:creationId xmlns:a16="http://schemas.microsoft.com/office/drawing/2014/main" xmlns="" id="{00000000-0008-0000-0E00-0000B1010000}"/>
            </a:ext>
          </a:extLst>
        </xdr:cNvPr>
        <xdr:cNvSpPr/>
      </xdr:nvSpPr>
      <xdr:spPr>
        <a:xfrm>
          <a:off x="162687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21789</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xmlns="" id="{00000000-0008-0000-0E00-0000B2010000}"/>
            </a:ext>
          </a:extLst>
        </xdr:cNvPr>
        <xdr:cNvSpPr txBox="1"/>
      </xdr:nvSpPr>
      <xdr:spPr>
        <a:xfrm>
          <a:off x="16357600"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162560</xdr:rowOff>
    </xdr:from>
    <xdr:to>
      <xdr:col>81</xdr:col>
      <xdr:colOff>101600</xdr:colOff>
      <xdr:row>39</xdr:row>
      <xdr:rowOff>92710</xdr:rowOff>
    </xdr:to>
    <xdr:sp macro="" textlink="">
      <xdr:nvSpPr>
        <xdr:cNvPr id="435" name="楕円 434">
          <a:extLst>
            <a:ext uri="{FF2B5EF4-FFF2-40B4-BE49-F238E27FC236}">
              <a16:creationId xmlns:a16="http://schemas.microsoft.com/office/drawing/2014/main" xmlns="" id="{00000000-0008-0000-0E00-0000B3010000}"/>
            </a:ext>
          </a:extLst>
        </xdr:cNvPr>
        <xdr:cNvSpPr/>
      </xdr:nvSpPr>
      <xdr:spPr>
        <a:xfrm>
          <a:off x="1543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41910</xdr:rowOff>
    </xdr:from>
    <xdr:to>
      <xdr:col>85</xdr:col>
      <xdr:colOff>127000</xdr:colOff>
      <xdr:row>39</xdr:row>
      <xdr:rowOff>94162</xdr:rowOff>
    </xdr:to>
    <xdr:cxnSp macro="">
      <xdr:nvCxnSpPr>
        <xdr:cNvPr id="436" name="直線コネクタ 435">
          <a:extLst>
            <a:ext uri="{FF2B5EF4-FFF2-40B4-BE49-F238E27FC236}">
              <a16:creationId xmlns:a16="http://schemas.microsoft.com/office/drawing/2014/main" xmlns="" id="{00000000-0008-0000-0E00-0000B4010000}"/>
            </a:ext>
          </a:extLst>
        </xdr:cNvPr>
        <xdr:cNvCxnSpPr/>
      </xdr:nvCxnSpPr>
      <xdr:spPr>
        <a:xfrm>
          <a:off x="15481300" y="6728460"/>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110309</xdr:rowOff>
    </xdr:from>
    <xdr:to>
      <xdr:col>76</xdr:col>
      <xdr:colOff>165100</xdr:colOff>
      <xdr:row>39</xdr:row>
      <xdr:rowOff>40459</xdr:rowOff>
    </xdr:to>
    <xdr:sp macro="" textlink="">
      <xdr:nvSpPr>
        <xdr:cNvPr id="437" name="楕円 436">
          <a:extLst>
            <a:ext uri="{FF2B5EF4-FFF2-40B4-BE49-F238E27FC236}">
              <a16:creationId xmlns:a16="http://schemas.microsoft.com/office/drawing/2014/main" xmlns="" id="{00000000-0008-0000-0E00-0000B5010000}"/>
            </a:ext>
          </a:extLst>
        </xdr:cNvPr>
        <xdr:cNvSpPr/>
      </xdr:nvSpPr>
      <xdr:spPr>
        <a:xfrm>
          <a:off x="14541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161109</xdr:rowOff>
    </xdr:from>
    <xdr:to>
      <xdr:col>81</xdr:col>
      <xdr:colOff>50800</xdr:colOff>
      <xdr:row>39</xdr:row>
      <xdr:rowOff>41910</xdr:rowOff>
    </xdr:to>
    <xdr:cxnSp macro="">
      <xdr:nvCxnSpPr>
        <xdr:cNvPr id="438" name="直線コネクタ 437">
          <a:extLst>
            <a:ext uri="{FF2B5EF4-FFF2-40B4-BE49-F238E27FC236}">
              <a16:creationId xmlns:a16="http://schemas.microsoft.com/office/drawing/2014/main" xmlns="" id="{00000000-0008-0000-0E00-0000B6010000}"/>
            </a:ext>
          </a:extLst>
        </xdr:cNvPr>
        <xdr:cNvCxnSpPr/>
      </xdr:nvCxnSpPr>
      <xdr:spPr>
        <a:xfrm>
          <a:off x="14592300" y="667620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82550</xdr:rowOff>
    </xdr:from>
    <xdr:to>
      <xdr:col>72</xdr:col>
      <xdr:colOff>38100</xdr:colOff>
      <xdr:row>39</xdr:row>
      <xdr:rowOff>12700</xdr:rowOff>
    </xdr:to>
    <xdr:sp macro="" textlink="">
      <xdr:nvSpPr>
        <xdr:cNvPr id="439" name="楕円 438">
          <a:extLst>
            <a:ext uri="{FF2B5EF4-FFF2-40B4-BE49-F238E27FC236}">
              <a16:creationId xmlns:a16="http://schemas.microsoft.com/office/drawing/2014/main" xmlns="" id="{00000000-0008-0000-0E00-0000B7010000}"/>
            </a:ext>
          </a:extLst>
        </xdr:cNvPr>
        <xdr:cNvSpPr/>
      </xdr:nvSpPr>
      <xdr:spPr>
        <a:xfrm>
          <a:off x="13652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133350</xdr:rowOff>
    </xdr:from>
    <xdr:to>
      <xdr:col>76</xdr:col>
      <xdr:colOff>114300</xdr:colOff>
      <xdr:row>38</xdr:row>
      <xdr:rowOff>161109</xdr:rowOff>
    </xdr:to>
    <xdr:cxnSp macro="">
      <xdr:nvCxnSpPr>
        <xdr:cNvPr id="440" name="直線コネクタ 439">
          <a:extLst>
            <a:ext uri="{FF2B5EF4-FFF2-40B4-BE49-F238E27FC236}">
              <a16:creationId xmlns:a16="http://schemas.microsoft.com/office/drawing/2014/main" xmlns="" id="{00000000-0008-0000-0E00-0000B8010000}"/>
            </a:ext>
          </a:extLst>
        </xdr:cNvPr>
        <xdr:cNvCxnSpPr/>
      </xdr:nvCxnSpPr>
      <xdr:spPr>
        <a:xfrm>
          <a:off x="13703300" y="664845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64588</xdr:rowOff>
    </xdr:from>
    <xdr:to>
      <xdr:col>67</xdr:col>
      <xdr:colOff>101600</xdr:colOff>
      <xdr:row>38</xdr:row>
      <xdr:rowOff>166188</xdr:rowOff>
    </xdr:to>
    <xdr:sp macro="" textlink="">
      <xdr:nvSpPr>
        <xdr:cNvPr id="441" name="楕円 440">
          <a:extLst>
            <a:ext uri="{FF2B5EF4-FFF2-40B4-BE49-F238E27FC236}">
              <a16:creationId xmlns:a16="http://schemas.microsoft.com/office/drawing/2014/main" xmlns="" id="{00000000-0008-0000-0E00-0000B9010000}"/>
            </a:ext>
          </a:extLst>
        </xdr:cNvPr>
        <xdr:cNvSpPr/>
      </xdr:nvSpPr>
      <xdr:spPr>
        <a:xfrm>
          <a:off x="12763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115388</xdr:rowOff>
    </xdr:from>
    <xdr:to>
      <xdr:col>71</xdr:col>
      <xdr:colOff>177800</xdr:colOff>
      <xdr:row>38</xdr:row>
      <xdr:rowOff>133350</xdr:rowOff>
    </xdr:to>
    <xdr:cxnSp macro="">
      <xdr:nvCxnSpPr>
        <xdr:cNvPr id="442" name="直線コネクタ 441">
          <a:extLst>
            <a:ext uri="{FF2B5EF4-FFF2-40B4-BE49-F238E27FC236}">
              <a16:creationId xmlns:a16="http://schemas.microsoft.com/office/drawing/2014/main" xmlns="" id="{00000000-0008-0000-0E00-0000BA010000}"/>
            </a:ext>
          </a:extLst>
        </xdr:cNvPr>
        <xdr:cNvCxnSpPr/>
      </xdr:nvCxnSpPr>
      <xdr:spPr>
        <a:xfrm>
          <a:off x="12814300" y="663048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55353</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xmlns="" id="{00000000-0008-0000-0E00-0000BB010000}"/>
            </a:ext>
          </a:extLst>
        </xdr:cNvPr>
        <xdr:cNvSpPr txBox="1"/>
      </xdr:nvSpPr>
      <xdr:spPr>
        <a:xfrm>
          <a:off x="15266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xmlns="" id="{00000000-0008-0000-0E00-0000BC010000}"/>
            </a:ext>
          </a:extLst>
        </xdr:cNvPr>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158223</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xmlns="" id="{00000000-0008-0000-0E00-0000BD010000}"/>
            </a:ext>
          </a:extLst>
        </xdr:cNvPr>
        <xdr:cNvSpPr txBox="1"/>
      </xdr:nvSpPr>
      <xdr:spPr>
        <a:xfrm>
          <a:off x="13500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xmlns="" id="{00000000-0008-0000-0E00-0000BE010000}"/>
            </a:ext>
          </a:extLst>
        </xdr:cNvPr>
        <xdr:cNvSpPr txBox="1"/>
      </xdr:nvSpPr>
      <xdr:spPr>
        <a:xfrm>
          <a:off x="12611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83837</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xmlns="" id="{00000000-0008-0000-0E00-0000BF010000}"/>
            </a:ext>
          </a:extLst>
        </xdr:cNvPr>
        <xdr:cNvSpPr txBox="1"/>
      </xdr:nvSpPr>
      <xdr:spPr>
        <a:xfrm>
          <a:off x="15266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31586</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xmlns="" id="{00000000-0008-0000-0E00-0000C0010000}"/>
            </a:ext>
          </a:extLst>
        </xdr:cNvPr>
        <xdr:cNvSpPr txBox="1"/>
      </xdr:nvSpPr>
      <xdr:spPr>
        <a:xfrm>
          <a:off x="14389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3827</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xmlns="" id="{00000000-0008-0000-0E00-0000C1010000}"/>
            </a:ext>
          </a:extLst>
        </xdr:cNvPr>
        <xdr:cNvSpPr txBox="1"/>
      </xdr:nvSpPr>
      <xdr:spPr>
        <a:xfrm>
          <a:off x="13500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157315</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xmlns="" id="{00000000-0008-0000-0E00-0000C2010000}"/>
            </a:ext>
          </a:extLst>
        </xdr:cNvPr>
        <xdr:cNvSpPr txBox="1"/>
      </xdr:nvSpPr>
      <xdr:spPr>
        <a:xfrm>
          <a:off x="12611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xmlns="" id="{00000000-0008-0000-0E00-0000C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xmlns="" id="{00000000-0008-0000-0E00-0000C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xmlns="" id="{00000000-0008-0000-0E00-0000C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xmlns="" id="{00000000-0008-0000-0E00-0000C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xmlns="" id="{00000000-0008-0000-0E00-0000C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xmlns="" id="{00000000-0008-0000-0E00-0000C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xmlns="" id="{00000000-0008-0000-0E00-0000C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xmlns="" id="{00000000-0008-0000-0E00-0000C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xmlns="" id="{00000000-0008-0000-0E00-0000C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xmlns="" id="{00000000-0008-0000-0E00-0000C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a:extLst>
            <a:ext uri="{FF2B5EF4-FFF2-40B4-BE49-F238E27FC236}">
              <a16:creationId xmlns:a16="http://schemas.microsoft.com/office/drawing/2014/main" xmlns="" id="{00000000-0008-0000-0E00-0000CD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a:extLst>
            <a:ext uri="{FF2B5EF4-FFF2-40B4-BE49-F238E27FC236}">
              <a16:creationId xmlns:a16="http://schemas.microsoft.com/office/drawing/2014/main" xmlns="" id="{00000000-0008-0000-0E00-0000CE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a:extLst>
            <a:ext uri="{FF2B5EF4-FFF2-40B4-BE49-F238E27FC236}">
              <a16:creationId xmlns:a16="http://schemas.microsoft.com/office/drawing/2014/main" xmlns="" id="{00000000-0008-0000-0E00-0000CF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a:extLst>
            <a:ext uri="{FF2B5EF4-FFF2-40B4-BE49-F238E27FC236}">
              <a16:creationId xmlns:a16="http://schemas.microsoft.com/office/drawing/2014/main" xmlns="" id="{00000000-0008-0000-0E00-0000D0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a:extLst>
            <a:ext uri="{FF2B5EF4-FFF2-40B4-BE49-F238E27FC236}">
              <a16:creationId xmlns:a16="http://schemas.microsoft.com/office/drawing/2014/main" xmlns="" id="{00000000-0008-0000-0E00-0000D1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a:extLst>
            <a:ext uri="{FF2B5EF4-FFF2-40B4-BE49-F238E27FC236}">
              <a16:creationId xmlns:a16="http://schemas.microsoft.com/office/drawing/2014/main" xmlns="" id="{00000000-0008-0000-0E00-0000D2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a:extLst>
            <a:ext uri="{FF2B5EF4-FFF2-40B4-BE49-F238E27FC236}">
              <a16:creationId xmlns:a16="http://schemas.microsoft.com/office/drawing/2014/main" xmlns="" id="{00000000-0008-0000-0E00-0000D3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a:extLst>
            <a:ext uri="{FF2B5EF4-FFF2-40B4-BE49-F238E27FC236}">
              <a16:creationId xmlns:a16="http://schemas.microsoft.com/office/drawing/2014/main" xmlns="" id="{00000000-0008-0000-0E00-0000D4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a:extLst>
            <a:ext uri="{FF2B5EF4-FFF2-40B4-BE49-F238E27FC236}">
              <a16:creationId xmlns:a16="http://schemas.microsoft.com/office/drawing/2014/main" xmlns="" id="{00000000-0008-0000-0E00-0000D5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a:extLst>
            <a:ext uri="{FF2B5EF4-FFF2-40B4-BE49-F238E27FC236}">
              <a16:creationId xmlns:a16="http://schemas.microsoft.com/office/drawing/2014/main" xmlns="" id="{00000000-0008-0000-0E00-0000D6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a:extLst>
            <a:ext uri="{FF2B5EF4-FFF2-40B4-BE49-F238E27FC236}">
              <a16:creationId xmlns:a16="http://schemas.microsoft.com/office/drawing/2014/main" xmlns="" id="{00000000-0008-0000-0E00-0000D7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a:extLst>
            <a:ext uri="{FF2B5EF4-FFF2-40B4-BE49-F238E27FC236}">
              <a16:creationId xmlns:a16="http://schemas.microsoft.com/office/drawing/2014/main" xmlns="" id="{00000000-0008-0000-0E00-0000D8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xmlns="" id="{00000000-0008-0000-0E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xmlns="" id="{00000000-0008-0000-0E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xmlns="" id="{00000000-0008-0000-0E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476" name="直線コネクタ 475">
          <a:extLst>
            <a:ext uri="{FF2B5EF4-FFF2-40B4-BE49-F238E27FC236}">
              <a16:creationId xmlns:a16="http://schemas.microsoft.com/office/drawing/2014/main" xmlns="" id="{00000000-0008-0000-0E00-0000DC010000}"/>
            </a:ext>
          </a:extLst>
        </xdr:cNvPr>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xmlns="" id="{00000000-0008-0000-0E00-0000DD010000}"/>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78" name="直線コネクタ 477">
          <a:extLst>
            <a:ext uri="{FF2B5EF4-FFF2-40B4-BE49-F238E27FC236}">
              <a16:creationId xmlns:a16="http://schemas.microsoft.com/office/drawing/2014/main" xmlns="" id="{00000000-0008-0000-0E00-0000DE010000}"/>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xmlns="" id="{00000000-0008-0000-0E00-0000DF010000}"/>
            </a:ext>
          </a:extLst>
        </xdr:cNvPr>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80" name="直線コネクタ 479">
          <a:extLst>
            <a:ext uri="{FF2B5EF4-FFF2-40B4-BE49-F238E27FC236}">
              <a16:creationId xmlns:a16="http://schemas.microsoft.com/office/drawing/2014/main" xmlns="" id="{00000000-0008-0000-0E00-0000E0010000}"/>
            </a:ext>
          </a:extLst>
        </xdr:cNvPr>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924</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xmlns="" id="{00000000-0008-0000-0E00-0000E1010000}"/>
            </a:ext>
          </a:extLst>
        </xdr:cNvPr>
        <xdr:cNvSpPr txBox="1"/>
      </xdr:nvSpPr>
      <xdr:spPr>
        <a:xfrm>
          <a:off x="22199600" y="6516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82" name="フローチャート: 判断 481">
          <a:extLst>
            <a:ext uri="{FF2B5EF4-FFF2-40B4-BE49-F238E27FC236}">
              <a16:creationId xmlns:a16="http://schemas.microsoft.com/office/drawing/2014/main" xmlns="" id="{00000000-0008-0000-0E00-0000E2010000}"/>
            </a:ext>
          </a:extLst>
        </xdr:cNvPr>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483" name="フローチャート: 判断 482">
          <a:extLst>
            <a:ext uri="{FF2B5EF4-FFF2-40B4-BE49-F238E27FC236}">
              <a16:creationId xmlns:a16="http://schemas.microsoft.com/office/drawing/2014/main" xmlns="" id="{00000000-0008-0000-0E00-0000E3010000}"/>
            </a:ext>
          </a:extLst>
        </xdr:cNvPr>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484" name="フローチャート: 判断 483">
          <a:extLst>
            <a:ext uri="{FF2B5EF4-FFF2-40B4-BE49-F238E27FC236}">
              <a16:creationId xmlns:a16="http://schemas.microsoft.com/office/drawing/2014/main" xmlns="" id="{00000000-0008-0000-0E00-0000E4010000}"/>
            </a:ext>
          </a:extLst>
        </xdr:cNvPr>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485" name="フローチャート: 判断 484">
          <a:extLst>
            <a:ext uri="{FF2B5EF4-FFF2-40B4-BE49-F238E27FC236}">
              <a16:creationId xmlns:a16="http://schemas.microsoft.com/office/drawing/2014/main" xmlns="" id="{00000000-0008-0000-0E00-0000E5010000}"/>
            </a:ext>
          </a:extLst>
        </xdr:cNvPr>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486" name="フローチャート: 判断 485">
          <a:extLst>
            <a:ext uri="{FF2B5EF4-FFF2-40B4-BE49-F238E27FC236}">
              <a16:creationId xmlns:a16="http://schemas.microsoft.com/office/drawing/2014/main" xmlns="" id="{00000000-0008-0000-0E00-0000E6010000}"/>
            </a:ext>
          </a:extLst>
        </xdr:cNvPr>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xmlns="" id="{00000000-0008-0000-0E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00000000-0008-0000-0E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xmlns="" id="{00000000-0008-0000-0E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xmlns="" id="{00000000-0008-0000-0E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xmlns="" id="{00000000-0008-0000-0E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138067</xdr:rowOff>
    </xdr:from>
    <xdr:to>
      <xdr:col>116</xdr:col>
      <xdr:colOff>114300</xdr:colOff>
      <xdr:row>41</xdr:row>
      <xdr:rowOff>68217</xdr:rowOff>
    </xdr:to>
    <xdr:sp macro="" textlink="">
      <xdr:nvSpPr>
        <xdr:cNvPr id="492" name="楕円 491">
          <a:extLst>
            <a:ext uri="{FF2B5EF4-FFF2-40B4-BE49-F238E27FC236}">
              <a16:creationId xmlns:a16="http://schemas.microsoft.com/office/drawing/2014/main" xmlns="" id="{00000000-0008-0000-0E00-0000EC010000}"/>
            </a:ext>
          </a:extLst>
        </xdr:cNvPr>
        <xdr:cNvSpPr/>
      </xdr:nvSpPr>
      <xdr:spPr>
        <a:xfrm>
          <a:off x="22110700" y="699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116494</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xmlns="" id="{00000000-0008-0000-0E00-0000ED010000}"/>
            </a:ext>
          </a:extLst>
        </xdr:cNvPr>
        <xdr:cNvSpPr txBox="1"/>
      </xdr:nvSpPr>
      <xdr:spPr>
        <a:xfrm>
          <a:off x="22199600" y="697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141333</xdr:rowOff>
    </xdr:from>
    <xdr:to>
      <xdr:col>112</xdr:col>
      <xdr:colOff>38100</xdr:colOff>
      <xdr:row>41</xdr:row>
      <xdr:rowOff>71483</xdr:rowOff>
    </xdr:to>
    <xdr:sp macro="" textlink="">
      <xdr:nvSpPr>
        <xdr:cNvPr id="494" name="楕円 493">
          <a:extLst>
            <a:ext uri="{FF2B5EF4-FFF2-40B4-BE49-F238E27FC236}">
              <a16:creationId xmlns:a16="http://schemas.microsoft.com/office/drawing/2014/main" xmlns="" id="{00000000-0008-0000-0E00-0000EE010000}"/>
            </a:ext>
          </a:extLst>
        </xdr:cNvPr>
        <xdr:cNvSpPr/>
      </xdr:nvSpPr>
      <xdr:spPr>
        <a:xfrm>
          <a:off x="21272500" y="699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17417</xdr:rowOff>
    </xdr:from>
    <xdr:to>
      <xdr:col>116</xdr:col>
      <xdr:colOff>63500</xdr:colOff>
      <xdr:row>41</xdr:row>
      <xdr:rowOff>20683</xdr:rowOff>
    </xdr:to>
    <xdr:cxnSp macro="">
      <xdr:nvCxnSpPr>
        <xdr:cNvPr id="495" name="直線コネクタ 494">
          <a:extLst>
            <a:ext uri="{FF2B5EF4-FFF2-40B4-BE49-F238E27FC236}">
              <a16:creationId xmlns:a16="http://schemas.microsoft.com/office/drawing/2014/main" xmlns="" id="{00000000-0008-0000-0E00-0000EF010000}"/>
            </a:ext>
          </a:extLst>
        </xdr:cNvPr>
        <xdr:cNvCxnSpPr/>
      </xdr:nvCxnSpPr>
      <xdr:spPr>
        <a:xfrm flipV="1">
          <a:off x="21323300" y="704686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139700</xdr:rowOff>
    </xdr:from>
    <xdr:to>
      <xdr:col>107</xdr:col>
      <xdr:colOff>101600</xdr:colOff>
      <xdr:row>41</xdr:row>
      <xdr:rowOff>69850</xdr:rowOff>
    </xdr:to>
    <xdr:sp macro="" textlink="">
      <xdr:nvSpPr>
        <xdr:cNvPr id="496" name="楕円 495">
          <a:extLst>
            <a:ext uri="{FF2B5EF4-FFF2-40B4-BE49-F238E27FC236}">
              <a16:creationId xmlns:a16="http://schemas.microsoft.com/office/drawing/2014/main" xmlns="" id="{00000000-0008-0000-0E00-0000F0010000}"/>
            </a:ext>
          </a:extLst>
        </xdr:cNvPr>
        <xdr:cNvSpPr/>
      </xdr:nvSpPr>
      <xdr:spPr>
        <a:xfrm>
          <a:off x="20383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19050</xdr:rowOff>
    </xdr:from>
    <xdr:to>
      <xdr:col>111</xdr:col>
      <xdr:colOff>177800</xdr:colOff>
      <xdr:row>41</xdr:row>
      <xdr:rowOff>20683</xdr:rowOff>
    </xdr:to>
    <xdr:cxnSp macro="">
      <xdr:nvCxnSpPr>
        <xdr:cNvPr id="497" name="直線コネクタ 496">
          <a:extLst>
            <a:ext uri="{FF2B5EF4-FFF2-40B4-BE49-F238E27FC236}">
              <a16:creationId xmlns:a16="http://schemas.microsoft.com/office/drawing/2014/main" xmlns="" id="{00000000-0008-0000-0E00-0000F1010000}"/>
            </a:ext>
          </a:extLst>
        </xdr:cNvPr>
        <xdr:cNvCxnSpPr/>
      </xdr:nvCxnSpPr>
      <xdr:spPr>
        <a:xfrm>
          <a:off x="20434300" y="704850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138067</xdr:rowOff>
    </xdr:from>
    <xdr:to>
      <xdr:col>102</xdr:col>
      <xdr:colOff>165100</xdr:colOff>
      <xdr:row>41</xdr:row>
      <xdr:rowOff>68217</xdr:rowOff>
    </xdr:to>
    <xdr:sp macro="" textlink="">
      <xdr:nvSpPr>
        <xdr:cNvPr id="498" name="楕円 497">
          <a:extLst>
            <a:ext uri="{FF2B5EF4-FFF2-40B4-BE49-F238E27FC236}">
              <a16:creationId xmlns:a16="http://schemas.microsoft.com/office/drawing/2014/main" xmlns="" id="{00000000-0008-0000-0E00-0000F2010000}"/>
            </a:ext>
          </a:extLst>
        </xdr:cNvPr>
        <xdr:cNvSpPr/>
      </xdr:nvSpPr>
      <xdr:spPr>
        <a:xfrm>
          <a:off x="19494500" y="699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17417</xdr:rowOff>
    </xdr:from>
    <xdr:to>
      <xdr:col>107</xdr:col>
      <xdr:colOff>50800</xdr:colOff>
      <xdr:row>41</xdr:row>
      <xdr:rowOff>19050</xdr:rowOff>
    </xdr:to>
    <xdr:cxnSp macro="">
      <xdr:nvCxnSpPr>
        <xdr:cNvPr id="499" name="直線コネクタ 498">
          <a:extLst>
            <a:ext uri="{FF2B5EF4-FFF2-40B4-BE49-F238E27FC236}">
              <a16:creationId xmlns:a16="http://schemas.microsoft.com/office/drawing/2014/main" xmlns="" id="{00000000-0008-0000-0E00-0000F3010000}"/>
            </a:ext>
          </a:extLst>
        </xdr:cNvPr>
        <xdr:cNvCxnSpPr/>
      </xdr:nvCxnSpPr>
      <xdr:spPr>
        <a:xfrm>
          <a:off x="19545300" y="704686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139700</xdr:rowOff>
    </xdr:from>
    <xdr:to>
      <xdr:col>98</xdr:col>
      <xdr:colOff>38100</xdr:colOff>
      <xdr:row>41</xdr:row>
      <xdr:rowOff>69850</xdr:rowOff>
    </xdr:to>
    <xdr:sp macro="" textlink="">
      <xdr:nvSpPr>
        <xdr:cNvPr id="500" name="楕円 499">
          <a:extLst>
            <a:ext uri="{FF2B5EF4-FFF2-40B4-BE49-F238E27FC236}">
              <a16:creationId xmlns:a16="http://schemas.microsoft.com/office/drawing/2014/main" xmlns="" id="{00000000-0008-0000-0E00-0000F4010000}"/>
            </a:ext>
          </a:extLst>
        </xdr:cNvPr>
        <xdr:cNvSpPr/>
      </xdr:nvSpPr>
      <xdr:spPr>
        <a:xfrm>
          <a:off x="18605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17417</xdr:rowOff>
    </xdr:from>
    <xdr:to>
      <xdr:col>102</xdr:col>
      <xdr:colOff>114300</xdr:colOff>
      <xdr:row>41</xdr:row>
      <xdr:rowOff>19050</xdr:rowOff>
    </xdr:to>
    <xdr:cxnSp macro="">
      <xdr:nvCxnSpPr>
        <xdr:cNvPr id="501" name="直線コネクタ 500">
          <a:extLst>
            <a:ext uri="{FF2B5EF4-FFF2-40B4-BE49-F238E27FC236}">
              <a16:creationId xmlns:a16="http://schemas.microsoft.com/office/drawing/2014/main" xmlns="" id="{00000000-0008-0000-0E00-0000F5010000}"/>
            </a:ext>
          </a:extLst>
        </xdr:cNvPr>
        <xdr:cNvCxnSpPr/>
      </xdr:nvCxnSpPr>
      <xdr:spPr>
        <a:xfrm flipV="1">
          <a:off x="18656300" y="704686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119034</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xmlns="" id="{00000000-0008-0000-0E00-0000F6010000}"/>
            </a:ext>
          </a:extLst>
        </xdr:cNvPr>
        <xdr:cNvSpPr txBox="1"/>
      </xdr:nvSpPr>
      <xdr:spPr>
        <a:xfrm>
          <a:off x="210757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164754</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xmlns="" id="{00000000-0008-0000-0E00-0000F7010000}"/>
            </a:ext>
          </a:extLst>
        </xdr:cNvPr>
        <xdr:cNvSpPr txBox="1"/>
      </xdr:nvSpPr>
      <xdr:spPr>
        <a:xfrm>
          <a:off x="20199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96174</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xmlns="" id="{00000000-0008-0000-0E00-0000F8010000}"/>
            </a:ext>
          </a:extLst>
        </xdr:cNvPr>
        <xdr:cNvSpPr txBox="1"/>
      </xdr:nvSpPr>
      <xdr:spPr>
        <a:xfrm>
          <a:off x="19310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53720</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xmlns="" id="{00000000-0008-0000-0E00-0000F9010000}"/>
            </a:ext>
          </a:extLst>
        </xdr:cNvPr>
        <xdr:cNvSpPr txBox="1"/>
      </xdr:nvSpPr>
      <xdr:spPr>
        <a:xfrm>
          <a:off x="18421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62610</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xmlns="" id="{00000000-0008-0000-0E00-0000FA010000}"/>
            </a:ext>
          </a:extLst>
        </xdr:cNvPr>
        <xdr:cNvSpPr txBox="1"/>
      </xdr:nvSpPr>
      <xdr:spPr>
        <a:xfrm>
          <a:off x="21075727" y="709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60977</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xmlns="" id="{00000000-0008-0000-0E00-0000FB010000}"/>
            </a:ext>
          </a:extLst>
        </xdr:cNvPr>
        <xdr:cNvSpPr txBox="1"/>
      </xdr:nvSpPr>
      <xdr:spPr>
        <a:xfrm>
          <a:off x="20199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59344</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xmlns="" id="{00000000-0008-0000-0E00-0000FC010000}"/>
            </a:ext>
          </a:extLst>
        </xdr:cNvPr>
        <xdr:cNvSpPr txBox="1"/>
      </xdr:nvSpPr>
      <xdr:spPr>
        <a:xfrm>
          <a:off x="19310427" y="708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60977</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xmlns="" id="{00000000-0008-0000-0E00-0000FD010000}"/>
            </a:ext>
          </a:extLst>
        </xdr:cNvPr>
        <xdr:cNvSpPr txBox="1"/>
      </xdr:nvSpPr>
      <xdr:spPr>
        <a:xfrm>
          <a:off x="18421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xmlns="" id="{00000000-0008-0000-0E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xmlns="" id="{00000000-0008-0000-0E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xmlns="" id="{00000000-0008-0000-0E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xmlns="" id="{00000000-0008-0000-0E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xmlns="" id="{00000000-0008-0000-0E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xmlns="" id="{00000000-0008-0000-0E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xmlns="" id="{00000000-0008-0000-0E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xmlns="" id="{00000000-0008-0000-0E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xmlns="" id="{00000000-0008-0000-0E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xmlns="" id="{00000000-0008-0000-0E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xmlns="" id="{00000000-0008-0000-0E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xmlns="" id="{00000000-0008-0000-0E00-000009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xmlns="" id="{00000000-0008-0000-0E00-00000A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xmlns="" id="{00000000-0008-0000-0E00-00000B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xmlns="" id="{00000000-0008-0000-0E00-00000C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xmlns="" id="{00000000-0008-0000-0E00-00000D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xmlns="" id="{00000000-0008-0000-0E00-00000E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xmlns="" id="{00000000-0008-0000-0E00-00000F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xmlns="" id="{00000000-0008-0000-0E00-000010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xmlns="" id="{00000000-0008-0000-0E00-000011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xmlns="" id="{00000000-0008-0000-0E00-000012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xmlns="" id="{00000000-0008-0000-0E00-000013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xmlns="" id="{00000000-0008-0000-0E00-000014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xmlns="" id="{00000000-0008-0000-0E00-00001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xmlns="" id="{00000000-0008-0000-0E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535" name="直線コネクタ 534">
          <a:extLst>
            <a:ext uri="{FF2B5EF4-FFF2-40B4-BE49-F238E27FC236}">
              <a16:creationId xmlns:a16="http://schemas.microsoft.com/office/drawing/2014/main" xmlns="" id="{00000000-0008-0000-0E00-000017020000}"/>
            </a:ext>
          </a:extLst>
        </xdr:cNvPr>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536" name="【学校施設】&#10;有形固定資産減価償却率最小値テキスト">
          <a:extLst>
            <a:ext uri="{FF2B5EF4-FFF2-40B4-BE49-F238E27FC236}">
              <a16:creationId xmlns:a16="http://schemas.microsoft.com/office/drawing/2014/main" xmlns="" id="{00000000-0008-0000-0E00-000018020000}"/>
            </a:ext>
          </a:extLst>
        </xdr:cNvPr>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537" name="直線コネクタ 536">
          <a:extLst>
            <a:ext uri="{FF2B5EF4-FFF2-40B4-BE49-F238E27FC236}">
              <a16:creationId xmlns:a16="http://schemas.microsoft.com/office/drawing/2014/main" xmlns="" id="{00000000-0008-0000-0E00-000019020000}"/>
            </a:ext>
          </a:extLst>
        </xdr:cNvPr>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38" name="【学校施設】&#10;有形固定資産減価償却率最大値テキスト">
          <a:extLst>
            <a:ext uri="{FF2B5EF4-FFF2-40B4-BE49-F238E27FC236}">
              <a16:creationId xmlns:a16="http://schemas.microsoft.com/office/drawing/2014/main" xmlns="" id="{00000000-0008-0000-0E00-00001A020000}"/>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39" name="直線コネクタ 538">
          <a:extLst>
            <a:ext uri="{FF2B5EF4-FFF2-40B4-BE49-F238E27FC236}">
              <a16:creationId xmlns:a16="http://schemas.microsoft.com/office/drawing/2014/main" xmlns="" id="{00000000-0008-0000-0E00-00001B020000}"/>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11265</xdr:rowOff>
    </xdr:from>
    <xdr:ext cx="405111" cy="259045"/>
    <xdr:sp macro="" textlink="">
      <xdr:nvSpPr>
        <xdr:cNvPr id="540" name="【学校施設】&#10;有形固定資産減価償却率平均値テキスト">
          <a:extLst>
            <a:ext uri="{FF2B5EF4-FFF2-40B4-BE49-F238E27FC236}">
              <a16:creationId xmlns:a16="http://schemas.microsoft.com/office/drawing/2014/main" xmlns="" id="{00000000-0008-0000-0E00-00001C020000}"/>
            </a:ext>
          </a:extLst>
        </xdr:cNvPr>
        <xdr:cNvSpPr txBox="1"/>
      </xdr:nvSpPr>
      <xdr:spPr>
        <a:xfrm>
          <a:off x="16357600" y="1029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541" name="フローチャート: 判断 540">
          <a:extLst>
            <a:ext uri="{FF2B5EF4-FFF2-40B4-BE49-F238E27FC236}">
              <a16:creationId xmlns:a16="http://schemas.microsoft.com/office/drawing/2014/main" xmlns="" id="{00000000-0008-0000-0E00-00001D020000}"/>
            </a:ext>
          </a:extLst>
        </xdr:cNvPr>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542" name="フローチャート: 判断 541">
          <a:extLst>
            <a:ext uri="{FF2B5EF4-FFF2-40B4-BE49-F238E27FC236}">
              <a16:creationId xmlns:a16="http://schemas.microsoft.com/office/drawing/2014/main" xmlns="" id="{00000000-0008-0000-0E00-00001E020000}"/>
            </a:ext>
          </a:extLst>
        </xdr:cNvPr>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543" name="フローチャート: 判断 542">
          <a:extLst>
            <a:ext uri="{FF2B5EF4-FFF2-40B4-BE49-F238E27FC236}">
              <a16:creationId xmlns:a16="http://schemas.microsoft.com/office/drawing/2014/main" xmlns="" id="{00000000-0008-0000-0E00-00001F020000}"/>
            </a:ext>
          </a:extLst>
        </xdr:cNvPr>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a:extLst>
            <a:ext uri="{FF2B5EF4-FFF2-40B4-BE49-F238E27FC236}">
              <a16:creationId xmlns:a16="http://schemas.microsoft.com/office/drawing/2014/main" xmlns="" id="{00000000-0008-0000-0E00-000020020000}"/>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a:extLst>
            <a:ext uri="{FF2B5EF4-FFF2-40B4-BE49-F238E27FC236}">
              <a16:creationId xmlns:a16="http://schemas.microsoft.com/office/drawing/2014/main" xmlns="" id="{00000000-0008-0000-0E00-000021020000}"/>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00000000-0008-0000-0E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xmlns="" id="{00000000-0008-0000-0E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xmlns="" id="{00000000-0008-0000-0E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xmlns="" id="{00000000-0008-0000-0E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xmlns="" id="{00000000-0008-0000-0E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86360</xdr:rowOff>
    </xdr:from>
    <xdr:to>
      <xdr:col>85</xdr:col>
      <xdr:colOff>177800</xdr:colOff>
      <xdr:row>62</xdr:row>
      <xdr:rowOff>16510</xdr:rowOff>
    </xdr:to>
    <xdr:sp macro="" textlink="">
      <xdr:nvSpPr>
        <xdr:cNvPr id="551" name="楕円 550">
          <a:extLst>
            <a:ext uri="{FF2B5EF4-FFF2-40B4-BE49-F238E27FC236}">
              <a16:creationId xmlns:a16="http://schemas.microsoft.com/office/drawing/2014/main" xmlns="" id="{00000000-0008-0000-0E00-000027020000}"/>
            </a:ext>
          </a:extLst>
        </xdr:cNvPr>
        <xdr:cNvSpPr/>
      </xdr:nvSpPr>
      <xdr:spPr>
        <a:xfrm>
          <a:off x="16268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64787</xdr:rowOff>
    </xdr:from>
    <xdr:ext cx="405111" cy="259045"/>
    <xdr:sp macro="" textlink="">
      <xdr:nvSpPr>
        <xdr:cNvPr id="552" name="【学校施設】&#10;有形固定資産減価償却率該当値テキスト">
          <a:extLst>
            <a:ext uri="{FF2B5EF4-FFF2-40B4-BE49-F238E27FC236}">
              <a16:creationId xmlns:a16="http://schemas.microsoft.com/office/drawing/2014/main" xmlns="" id="{00000000-0008-0000-0E00-000028020000}"/>
            </a:ext>
          </a:extLst>
        </xdr:cNvPr>
        <xdr:cNvSpPr txBox="1"/>
      </xdr:nvSpPr>
      <xdr:spPr>
        <a:xfrm>
          <a:off x="16357600"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47172</xdr:rowOff>
    </xdr:from>
    <xdr:to>
      <xdr:col>81</xdr:col>
      <xdr:colOff>101600</xdr:colOff>
      <xdr:row>61</xdr:row>
      <xdr:rowOff>148772</xdr:rowOff>
    </xdr:to>
    <xdr:sp macro="" textlink="">
      <xdr:nvSpPr>
        <xdr:cNvPr id="553" name="楕円 552">
          <a:extLst>
            <a:ext uri="{FF2B5EF4-FFF2-40B4-BE49-F238E27FC236}">
              <a16:creationId xmlns:a16="http://schemas.microsoft.com/office/drawing/2014/main" xmlns="" id="{00000000-0008-0000-0E00-000029020000}"/>
            </a:ext>
          </a:extLst>
        </xdr:cNvPr>
        <xdr:cNvSpPr/>
      </xdr:nvSpPr>
      <xdr:spPr>
        <a:xfrm>
          <a:off x="154305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97972</xdr:rowOff>
    </xdr:from>
    <xdr:to>
      <xdr:col>85</xdr:col>
      <xdr:colOff>127000</xdr:colOff>
      <xdr:row>61</xdr:row>
      <xdr:rowOff>137160</xdr:rowOff>
    </xdr:to>
    <xdr:cxnSp macro="">
      <xdr:nvCxnSpPr>
        <xdr:cNvPr id="554" name="直線コネクタ 553">
          <a:extLst>
            <a:ext uri="{FF2B5EF4-FFF2-40B4-BE49-F238E27FC236}">
              <a16:creationId xmlns:a16="http://schemas.microsoft.com/office/drawing/2014/main" xmlns="" id="{00000000-0008-0000-0E00-00002A020000}"/>
            </a:ext>
          </a:extLst>
        </xdr:cNvPr>
        <xdr:cNvCxnSpPr/>
      </xdr:nvCxnSpPr>
      <xdr:spPr>
        <a:xfrm>
          <a:off x="15481300" y="1055642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xdr:rowOff>
    </xdr:from>
    <xdr:to>
      <xdr:col>76</xdr:col>
      <xdr:colOff>165100</xdr:colOff>
      <xdr:row>61</xdr:row>
      <xdr:rowOff>107950</xdr:rowOff>
    </xdr:to>
    <xdr:sp macro="" textlink="">
      <xdr:nvSpPr>
        <xdr:cNvPr id="555" name="楕円 554">
          <a:extLst>
            <a:ext uri="{FF2B5EF4-FFF2-40B4-BE49-F238E27FC236}">
              <a16:creationId xmlns:a16="http://schemas.microsoft.com/office/drawing/2014/main" xmlns="" id="{00000000-0008-0000-0E00-00002B020000}"/>
            </a:ext>
          </a:extLst>
        </xdr:cNvPr>
        <xdr:cNvSpPr/>
      </xdr:nvSpPr>
      <xdr:spPr>
        <a:xfrm>
          <a:off x="1454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97972</xdr:rowOff>
    </xdr:to>
    <xdr:cxnSp macro="">
      <xdr:nvCxnSpPr>
        <xdr:cNvPr id="556" name="直線コネクタ 555">
          <a:extLst>
            <a:ext uri="{FF2B5EF4-FFF2-40B4-BE49-F238E27FC236}">
              <a16:creationId xmlns:a16="http://schemas.microsoft.com/office/drawing/2014/main" xmlns="" id="{00000000-0008-0000-0E00-00002C020000}"/>
            </a:ext>
          </a:extLst>
        </xdr:cNvPr>
        <xdr:cNvCxnSpPr/>
      </xdr:nvCxnSpPr>
      <xdr:spPr>
        <a:xfrm>
          <a:off x="14592300" y="1051560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140244</xdr:rowOff>
    </xdr:from>
    <xdr:to>
      <xdr:col>72</xdr:col>
      <xdr:colOff>38100</xdr:colOff>
      <xdr:row>61</xdr:row>
      <xdr:rowOff>70394</xdr:rowOff>
    </xdr:to>
    <xdr:sp macro="" textlink="">
      <xdr:nvSpPr>
        <xdr:cNvPr id="557" name="楕円 556">
          <a:extLst>
            <a:ext uri="{FF2B5EF4-FFF2-40B4-BE49-F238E27FC236}">
              <a16:creationId xmlns:a16="http://schemas.microsoft.com/office/drawing/2014/main" xmlns="" id="{00000000-0008-0000-0E00-00002D020000}"/>
            </a:ext>
          </a:extLst>
        </xdr:cNvPr>
        <xdr:cNvSpPr/>
      </xdr:nvSpPr>
      <xdr:spPr>
        <a:xfrm>
          <a:off x="136525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19594</xdr:rowOff>
    </xdr:from>
    <xdr:to>
      <xdr:col>76</xdr:col>
      <xdr:colOff>114300</xdr:colOff>
      <xdr:row>61</xdr:row>
      <xdr:rowOff>57150</xdr:rowOff>
    </xdr:to>
    <xdr:cxnSp macro="">
      <xdr:nvCxnSpPr>
        <xdr:cNvPr id="558" name="直線コネクタ 557">
          <a:extLst>
            <a:ext uri="{FF2B5EF4-FFF2-40B4-BE49-F238E27FC236}">
              <a16:creationId xmlns:a16="http://schemas.microsoft.com/office/drawing/2014/main" xmlns="" id="{00000000-0008-0000-0E00-00002E020000}"/>
            </a:ext>
          </a:extLst>
        </xdr:cNvPr>
        <xdr:cNvCxnSpPr/>
      </xdr:nvCxnSpPr>
      <xdr:spPr>
        <a:xfrm>
          <a:off x="13703300" y="1047804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40640</xdr:rowOff>
    </xdr:from>
    <xdr:to>
      <xdr:col>67</xdr:col>
      <xdr:colOff>101600</xdr:colOff>
      <xdr:row>61</xdr:row>
      <xdr:rowOff>142240</xdr:rowOff>
    </xdr:to>
    <xdr:sp macro="" textlink="">
      <xdr:nvSpPr>
        <xdr:cNvPr id="559" name="楕円 558">
          <a:extLst>
            <a:ext uri="{FF2B5EF4-FFF2-40B4-BE49-F238E27FC236}">
              <a16:creationId xmlns:a16="http://schemas.microsoft.com/office/drawing/2014/main" xmlns="" id="{00000000-0008-0000-0E00-00002F020000}"/>
            </a:ext>
          </a:extLst>
        </xdr:cNvPr>
        <xdr:cNvSpPr/>
      </xdr:nvSpPr>
      <xdr:spPr>
        <a:xfrm>
          <a:off x="12763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19594</xdr:rowOff>
    </xdr:from>
    <xdr:to>
      <xdr:col>71</xdr:col>
      <xdr:colOff>177800</xdr:colOff>
      <xdr:row>61</xdr:row>
      <xdr:rowOff>91440</xdr:rowOff>
    </xdr:to>
    <xdr:cxnSp macro="">
      <xdr:nvCxnSpPr>
        <xdr:cNvPr id="560" name="直線コネクタ 559">
          <a:extLst>
            <a:ext uri="{FF2B5EF4-FFF2-40B4-BE49-F238E27FC236}">
              <a16:creationId xmlns:a16="http://schemas.microsoft.com/office/drawing/2014/main" xmlns="" id="{00000000-0008-0000-0E00-000030020000}"/>
            </a:ext>
          </a:extLst>
        </xdr:cNvPr>
        <xdr:cNvCxnSpPr/>
      </xdr:nvCxnSpPr>
      <xdr:spPr>
        <a:xfrm flipV="1">
          <a:off x="12814300" y="1047804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90187</xdr:rowOff>
    </xdr:from>
    <xdr:ext cx="405111" cy="259045"/>
    <xdr:sp macro="" textlink="">
      <xdr:nvSpPr>
        <xdr:cNvPr id="561" name="n_1aveValue【学校施設】&#10;有形固定資産減価償却率">
          <a:extLst>
            <a:ext uri="{FF2B5EF4-FFF2-40B4-BE49-F238E27FC236}">
              <a16:creationId xmlns:a16="http://schemas.microsoft.com/office/drawing/2014/main" xmlns="" id="{00000000-0008-0000-0E00-000031020000}"/>
            </a:ext>
          </a:extLst>
        </xdr:cNvPr>
        <xdr:cNvSpPr txBox="1"/>
      </xdr:nvSpPr>
      <xdr:spPr>
        <a:xfrm>
          <a:off x="15266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46100</xdr:rowOff>
    </xdr:from>
    <xdr:ext cx="405111" cy="259045"/>
    <xdr:sp macro="" textlink="">
      <xdr:nvSpPr>
        <xdr:cNvPr id="562" name="n_2aveValue【学校施設】&#10;有形固定資産減価償却率">
          <a:extLst>
            <a:ext uri="{FF2B5EF4-FFF2-40B4-BE49-F238E27FC236}">
              <a16:creationId xmlns:a16="http://schemas.microsoft.com/office/drawing/2014/main" xmlns="" id="{00000000-0008-0000-0E00-000032020000}"/>
            </a:ext>
          </a:extLst>
        </xdr:cNvPr>
        <xdr:cNvSpPr txBox="1"/>
      </xdr:nvSpPr>
      <xdr:spPr>
        <a:xfrm>
          <a:off x="14389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63" name="n_3aveValue【学校施設】&#10;有形固定資産減価償却率">
          <a:extLst>
            <a:ext uri="{FF2B5EF4-FFF2-40B4-BE49-F238E27FC236}">
              <a16:creationId xmlns:a16="http://schemas.microsoft.com/office/drawing/2014/main" xmlns="" id="{00000000-0008-0000-0E00-000033020000}"/>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64" name="n_4aveValue【学校施設】&#10;有形固定資産減価償却率">
          <a:extLst>
            <a:ext uri="{FF2B5EF4-FFF2-40B4-BE49-F238E27FC236}">
              <a16:creationId xmlns:a16="http://schemas.microsoft.com/office/drawing/2014/main" xmlns="" id="{00000000-0008-0000-0E00-000034020000}"/>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139899</xdr:rowOff>
    </xdr:from>
    <xdr:ext cx="405111" cy="259045"/>
    <xdr:sp macro="" textlink="">
      <xdr:nvSpPr>
        <xdr:cNvPr id="565" name="n_1mainValue【学校施設】&#10;有形固定資産減価償却率">
          <a:extLst>
            <a:ext uri="{FF2B5EF4-FFF2-40B4-BE49-F238E27FC236}">
              <a16:creationId xmlns:a16="http://schemas.microsoft.com/office/drawing/2014/main" xmlns="" id="{00000000-0008-0000-0E00-000035020000}"/>
            </a:ext>
          </a:extLst>
        </xdr:cNvPr>
        <xdr:cNvSpPr txBox="1"/>
      </xdr:nvSpPr>
      <xdr:spPr>
        <a:xfrm>
          <a:off x="152660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566" name="n_2mainValue【学校施設】&#10;有形固定資産減価償却率">
          <a:extLst>
            <a:ext uri="{FF2B5EF4-FFF2-40B4-BE49-F238E27FC236}">
              <a16:creationId xmlns:a16="http://schemas.microsoft.com/office/drawing/2014/main" xmlns="" id="{00000000-0008-0000-0E00-000036020000}"/>
            </a:ext>
          </a:extLst>
        </xdr:cNvPr>
        <xdr:cNvSpPr txBox="1"/>
      </xdr:nvSpPr>
      <xdr:spPr>
        <a:xfrm>
          <a:off x="14389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61521</xdr:rowOff>
    </xdr:from>
    <xdr:ext cx="405111" cy="259045"/>
    <xdr:sp macro="" textlink="">
      <xdr:nvSpPr>
        <xdr:cNvPr id="567" name="n_3mainValue【学校施設】&#10;有形固定資産減価償却率">
          <a:extLst>
            <a:ext uri="{FF2B5EF4-FFF2-40B4-BE49-F238E27FC236}">
              <a16:creationId xmlns:a16="http://schemas.microsoft.com/office/drawing/2014/main" xmlns="" id="{00000000-0008-0000-0E00-000037020000}"/>
            </a:ext>
          </a:extLst>
        </xdr:cNvPr>
        <xdr:cNvSpPr txBox="1"/>
      </xdr:nvSpPr>
      <xdr:spPr>
        <a:xfrm>
          <a:off x="13500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133367</xdr:rowOff>
    </xdr:from>
    <xdr:ext cx="405111" cy="259045"/>
    <xdr:sp macro="" textlink="">
      <xdr:nvSpPr>
        <xdr:cNvPr id="568" name="n_4mainValue【学校施設】&#10;有形固定資産減価償却率">
          <a:extLst>
            <a:ext uri="{FF2B5EF4-FFF2-40B4-BE49-F238E27FC236}">
              <a16:creationId xmlns:a16="http://schemas.microsoft.com/office/drawing/2014/main" xmlns="" id="{00000000-0008-0000-0E00-000038020000}"/>
            </a:ext>
          </a:extLst>
        </xdr:cNvPr>
        <xdr:cNvSpPr txBox="1"/>
      </xdr:nvSpPr>
      <xdr:spPr>
        <a:xfrm>
          <a:off x="12611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xmlns="" id="{00000000-0008-0000-0E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xmlns="" id="{00000000-0008-0000-0E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xmlns="" id="{00000000-0008-0000-0E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xmlns="" id="{00000000-0008-0000-0E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xmlns="" id="{00000000-0008-0000-0E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xmlns="" id="{00000000-0008-0000-0E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xmlns="" id="{00000000-0008-0000-0E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xmlns="" id="{00000000-0008-0000-0E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xmlns="" id="{00000000-0008-0000-0E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xmlns="" id="{00000000-0008-0000-0E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xmlns="" id="{00000000-0008-0000-0E00-00004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xmlns="" id="{00000000-0008-0000-0E00-00004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xmlns="" id="{00000000-0008-0000-0E00-00004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582" name="テキスト ボックス 581">
          <a:extLst>
            <a:ext uri="{FF2B5EF4-FFF2-40B4-BE49-F238E27FC236}">
              <a16:creationId xmlns:a16="http://schemas.microsoft.com/office/drawing/2014/main" xmlns="" id="{00000000-0008-0000-0E00-000046020000}"/>
            </a:ext>
          </a:extLst>
        </xdr:cNvPr>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xmlns="" id="{00000000-0008-0000-0E00-00004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xmlns="" id="{00000000-0008-0000-0E00-000048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xmlns="" id="{00000000-0008-0000-0E00-00004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xmlns="" id="{00000000-0008-0000-0E00-00004A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xmlns="" id="{00000000-0008-0000-0E00-00004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xmlns="" id="{00000000-0008-0000-0E00-00004C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xmlns="" id="{00000000-0008-0000-0E00-00004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xmlns="" id="{00000000-0008-0000-0E00-00004E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xmlns="" id="{00000000-0008-0000-0E00-00004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592" name="直線コネクタ 591">
          <a:extLst>
            <a:ext uri="{FF2B5EF4-FFF2-40B4-BE49-F238E27FC236}">
              <a16:creationId xmlns:a16="http://schemas.microsoft.com/office/drawing/2014/main" xmlns="" id="{00000000-0008-0000-0E00-000050020000}"/>
            </a:ext>
          </a:extLst>
        </xdr:cNvPr>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593" name="【学校施設】&#10;一人当たり面積最小値テキスト">
          <a:extLst>
            <a:ext uri="{FF2B5EF4-FFF2-40B4-BE49-F238E27FC236}">
              <a16:creationId xmlns:a16="http://schemas.microsoft.com/office/drawing/2014/main" xmlns="" id="{00000000-0008-0000-0E00-000051020000}"/>
            </a:ext>
          </a:extLst>
        </xdr:cNvPr>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594" name="直線コネクタ 593">
          <a:extLst>
            <a:ext uri="{FF2B5EF4-FFF2-40B4-BE49-F238E27FC236}">
              <a16:creationId xmlns:a16="http://schemas.microsoft.com/office/drawing/2014/main" xmlns="" id="{00000000-0008-0000-0E00-000052020000}"/>
            </a:ext>
          </a:extLst>
        </xdr:cNvPr>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595" name="【学校施設】&#10;一人当たり面積最大値テキスト">
          <a:extLst>
            <a:ext uri="{FF2B5EF4-FFF2-40B4-BE49-F238E27FC236}">
              <a16:creationId xmlns:a16="http://schemas.microsoft.com/office/drawing/2014/main" xmlns="" id="{00000000-0008-0000-0E00-000053020000}"/>
            </a:ext>
          </a:extLst>
        </xdr:cNvPr>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596" name="直線コネクタ 595">
          <a:extLst>
            <a:ext uri="{FF2B5EF4-FFF2-40B4-BE49-F238E27FC236}">
              <a16:creationId xmlns:a16="http://schemas.microsoft.com/office/drawing/2014/main" xmlns="" id="{00000000-0008-0000-0E00-000054020000}"/>
            </a:ext>
          </a:extLst>
        </xdr:cNvPr>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99255</xdr:rowOff>
    </xdr:from>
    <xdr:ext cx="469744" cy="259045"/>
    <xdr:sp macro="" textlink="">
      <xdr:nvSpPr>
        <xdr:cNvPr id="597" name="【学校施設】&#10;一人当たり面積平均値テキスト">
          <a:extLst>
            <a:ext uri="{FF2B5EF4-FFF2-40B4-BE49-F238E27FC236}">
              <a16:creationId xmlns:a16="http://schemas.microsoft.com/office/drawing/2014/main" xmlns="" id="{00000000-0008-0000-0E00-000055020000}"/>
            </a:ext>
          </a:extLst>
        </xdr:cNvPr>
        <xdr:cNvSpPr txBox="1"/>
      </xdr:nvSpPr>
      <xdr:spPr>
        <a:xfrm>
          <a:off x="22199600" y="10729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98" name="フローチャート: 判断 597">
          <a:extLst>
            <a:ext uri="{FF2B5EF4-FFF2-40B4-BE49-F238E27FC236}">
              <a16:creationId xmlns:a16="http://schemas.microsoft.com/office/drawing/2014/main" xmlns="" id="{00000000-0008-0000-0E00-000056020000}"/>
            </a:ext>
          </a:extLst>
        </xdr:cNvPr>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599" name="フローチャート: 判断 598">
          <a:extLst>
            <a:ext uri="{FF2B5EF4-FFF2-40B4-BE49-F238E27FC236}">
              <a16:creationId xmlns:a16="http://schemas.microsoft.com/office/drawing/2014/main" xmlns="" id="{00000000-0008-0000-0E00-000057020000}"/>
            </a:ext>
          </a:extLst>
        </xdr:cNvPr>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600" name="フローチャート: 判断 599">
          <a:extLst>
            <a:ext uri="{FF2B5EF4-FFF2-40B4-BE49-F238E27FC236}">
              <a16:creationId xmlns:a16="http://schemas.microsoft.com/office/drawing/2014/main" xmlns="" id="{00000000-0008-0000-0E00-000058020000}"/>
            </a:ext>
          </a:extLst>
        </xdr:cNvPr>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601" name="フローチャート: 判断 600">
          <a:extLst>
            <a:ext uri="{FF2B5EF4-FFF2-40B4-BE49-F238E27FC236}">
              <a16:creationId xmlns:a16="http://schemas.microsoft.com/office/drawing/2014/main" xmlns="" id="{00000000-0008-0000-0E00-000059020000}"/>
            </a:ext>
          </a:extLst>
        </xdr:cNvPr>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602" name="フローチャート: 判断 601">
          <a:extLst>
            <a:ext uri="{FF2B5EF4-FFF2-40B4-BE49-F238E27FC236}">
              <a16:creationId xmlns:a16="http://schemas.microsoft.com/office/drawing/2014/main" xmlns="" id="{00000000-0008-0000-0E00-00005A020000}"/>
            </a:ext>
          </a:extLst>
        </xdr:cNvPr>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xmlns="" id="{00000000-0008-0000-0E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xmlns="" id="{00000000-0008-0000-0E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xmlns="" id="{00000000-0008-0000-0E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xmlns="" id="{00000000-0008-0000-0E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xmlns="" id="{00000000-0008-0000-0E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127241</xdr:rowOff>
    </xdr:from>
    <xdr:to>
      <xdr:col>116</xdr:col>
      <xdr:colOff>114300</xdr:colOff>
      <xdr:row>64</xdr:row>
      <xdr:rowOff>57391</xdr:rowOff>
    </xdr:to>
    <xdr:sp macro="" textlink="">
      <xdr:nvSpPr>
        <xdr:cNvPr id="608" name="楕円 607">
          <a:extLst>
            <a:ext uri="{FF2B5EF4-FFF2-40B4-BE49-F238E27FC236}">
              <a16:creationId xmlns:a16="http://schemas.microsoft.com/office/drawing/2014/main" xmlns="" id="{00000000-0008-0000-0E00-000060020000}"/>
            </a:ext>
          </a:extLst>
        </xdr:cNvPr>
        <xdr:cNvSpPr/>
      </xdr:nvSpPr>
      <xdr:spPr>
        <a:xfrm>
          <a:off x="22110700" y="1092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54805</xdr:rowOff>
    </xdr:from>
    <xdr:ext cx="469744" cy="259045"/>
    <xdr:sp macro="" textlink="">
      <xdr:nvSpPr>
        <xdr:cNvPr id="609" name="【学校施設】&#10;一人当たり面積該当値テキスト">
          <a:extLst>
            <a:ext uri="{FF2B5EF4-FFF2-40B4-BE49-F238E27FC236}">
              <a16:creationId xmlns:a16="http://schemas.microsoft.com/office/drawing/2014/main" xmlns="" id="{00000000-0008-0000-0E00-000061020000}"/>
            </a:ext>
          </a:extLst>
        </xdr:cNvPr>
        <xdr:cNvSpPr txBox="1"/>
      </xdr:nvSpPr>
      <xdr:spPr>
        <a:xfrm>
          <a:off x="22199600" y="1085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128270</xdr:rowOff>
    </xdr:from>
    <xdr:to>
      <xdr:col>112</xdr:col>
      <xdr:colOff>38100</xdr:colOff>
      <xdr:row>64</xdr:row>
      <xdr:rowOff>58420</xdr:rowOff>
    </xdr:to>
    <xdr:sp macro="" textlink="">
      <xdr:nvSpPr>
        <xdr:cNvPr id="610" name="楕円 609">
          <a:extLst>
            <a:ext uri="{FF2B5EF4-FFF2-40B4-BE49-F238E27FC236}">
              <a16:creationId xmlns:a16="http://schemas.microsoft.com/office/drawing/2014/main" xmlns="" id="{00000000-0008-0000-0E00-000062020000}"/>
            </a:ext>
          </a:extLst>
        </xdr:cNvPr>
        <xdr:cNvSpPr/>
      </xdr:nvSpPr>
      <xdr:spPr>
        <a:xfrm>
          <a:off x="212725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6591</xdr:rowOff>
    </xdr:from>
    <xdr:to>
      <xdr:col>116</xdr:col>
      <xdr:colOff>63500</xdr:colOff>
      <xdr:row>64</xdr:row>
      <xdr:rowOff>7620</xdr:rowOff>
    </xdr:to>
    <xdr:cxnSp macro="">
      <xdr:nvCxnSpPr>
        <xdr:cNvPr id="611" name="直線コネクタ 610">
          <a:extLst>
            <a:ext uri="{FF2B5EF4-FFF2-40B4-BE49-F238E27FC236}">
              <a16:creationId xmlns:a16="http://schemas.microsoft.com/office/drawing/2014/main" xmlns="" id="{00000000-0008-0000-0E00-000063020000}"/>
            </a:ext>
          </a:extLst>
        </xdr:cNvPr>
        <xdr:cNvCxnSpPr/>
      </xdr:nvCxnSpPr>
      <xdr:spPr>
        <a:xfrm flipV="1">
          <a:off x="21323300" y="10979391"/>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127965</xdr:rowOff>
    </xdr:from>
    <xdr:to>
      <xdr:col>107</xdr:col>
      <xdr:colOff>101600</xdr:colOff>
      <xdr:row>64</xdr:row>
      <xdr:rowOff>58115</xdr:rowOff>
    </xdr:to>
    <xdr:sp macro="" textlink="">
      <xdr:nvSpPr>
        <xdr:cNvPr id="612" name="楕円 611">
          <a:extLst>
            <a:ext uri="{FF2B5EF4-FFF2-40B4-BE49-F238E27FC236}">
              <a16:creationId xmlns:a16="http://schemas.microsoft.com/office/drawing/2014/main" xmlns="" id="{00000000-0008-0000-0E00-000064020000}"/>
            </a:ext>
          </a:extLst>
        </xdr:cNvPr>
        <xdr:cNvSpPr/>
      </xdr:nvSpPr>
      <xdr:spPr>
        <a:xfrm>
          <a:off x="20383500" y="1092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7315</xdr:rowOff>
    </xdr:from>
    <xdr:to>
      <xdr:col>111</xdr:col>
      <xdr:colOff>177800</xdr:colOff>
      <xdr:row>64</xdr:row>
      <xdr:rowOff>7620</xdr:rowOff>
    </xdr:to>
    <xdr:cxnSp macro="">
      <xdr:nvCxnSpPr>
        <xdr:cNvPr id="613" name="直線コネクタ 612">
          <a:extLst>
            <a:ext uri="{FF2B5EF4-FFF2-40B4-BE49-F238E27FC236}">
              <a16:creationId xmlns:a16="http://schemas.microsoft.com/office/drawing/2014/main" xmlns="" id="{00000000-0008-0000-0E00-000065020000}"/>
            </a:ext>
          </a:extLst>
        </xdr:cNvPr>
        <xdr:cNvCxnSpPr/>
      </xdr:nvCxnSpPr>
      <xdr:spPr>
        <a:xfrm>
          <a:off x="20434300" y="10980115"/>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127470</xdr:rowOff>
    </xdr:from>
    <xdr:to>
      <xdr:col>102</xdr:col>
      <xdr:colOff>165100</xdr:colOff>
      <xdr:row>64</xdr:row>
      <xdr:rowOff>57620</xdr:rowOff>
    </xdr:to>
    <xdr:sp macro="" textlink="">
      <xdr:nvSpPr>
        <xdr:cNvPr id="614" name="楕円 613">
          <a:extLst>
            <a:ext uri="{FF2B5EF4-FFF2-40B4-BE49-F238E27FC236}">
              <a16:creationId xmlns:a16="http://schemas.microsoft.com/office/drawing/2014/main" xmlns="" id="{00000000-0008-0000-0E00-000066020000}"/>
            </a:ext>
          </a:extLst>
        </xdr:cNvPr>
        <xdr:cNvSpPr/>
      </xdr:nvSpPr>
      <xdr:spPr>
        <a:xfrm>
          <a:off x="19494500" y="1092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6820</xdr:rowOff>
    </xdr:from>
    <xdr:to>
      <xdr:col>107</xdr:col>
      <xdr:colOff>50800</xdr:colOff>
      <xdr:row>64</xdr:row>
      <xdr:rowOff>7315</xdr:rowOff>
    </xdr:to>
    <xdr:cxnSp macro="">
      <xdr:nvCxnSpPr>
        <xdr:cNvPr id="615" name="直線コネクタ 614">
          <a:extLst>
            <a:ext uri="{FF2B5EF4-FFF2-40B4-BE49-F238E27FC236}">
              <a16:creationId xmlns:a16="http://schemas.microsoft.com/office/drawing/2014/main" xmlns="" id="{00000000-0008-0000-0E00-000067020000}"/>
            </a:ext>
          </a:extLst>
        </xdr:cNvPr>
        <xdr:cNvCxnSpPr/>
      </xdr:nvCxnSpPr>
      <xdr:spPr>
        <a:xfrm>
          <a:off x="19545300" y="10979620"/>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127546</xdr:rowOff>
    </xdr:from>
    <xdr:to>
      <xdr:col>98</xdr:col>
      <xdr:colOff>38100</xdr:colOff>
      <xdr:row>64</xdr:row>
      <xdr:rowOff>57696</xdr:rowOff>
    </xdr:to>
    <xdr:sp macro="" textlink="">
      <xdr:nvSpPr>
        <xdr:cNvPr id="616" name="楕円 615">
          <a:extLst>
            <a:ext uri="{FF2B5EF4-FFF2-40B4-BE49-F238E27FC236}">
              <a16:creationId xmlns:a16="http://schemas.microsoft.com/office/drawing/2014/main" xmlns="" id="{00000000-0008-0000-0E00-000068020000}"/>
            </a:ext>
          </a:extLst>
        </xdr:cNvPr>
        <xdr:cNvSpPr/>
      </xdr:nvSpPr>
      <xdr:spPr>
        <a:xfrm>
          <a:off x="18605500" y="1092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6820</xdr:rowOff>
    </xdr:from>
    <xdr:to>
      <xdr:col>102</xdr:col>
      <xdr:colOff>114300</xdr:colOff>
      <xdr:row>64</xdr:row>
      <xdr:rowOff>6896</xdr:rowOff>
    </xdr:to>
    <xdr:cxnSp macro="">
      <xdr:nvCxnSpPr>
        <xdr:cNvPr id="617" name="直線コネクタ 616">
          <a:extLst>
            <a:ext uri="{FF2B5EF4-FFF2-40B4-BE49-F238E27FC236}">
              <a16:creationId xmlns:a16="http://schemas.microsoft.com/office/drawing/2014/main" xmlns="" id="{00000000-0008-0000-0E00-000069020000}"/>
            </a:ext>
          </a:extLst>
        </xdr:cNvPr>
        <xdr:cNvCxnSpPr/>
      </xdr:nvCxnSpPr>
      <xdr:spPr>
        <a:xfrm flipV="1">
          <a:off x="18656300" y="1097962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48010</xdr:rowOff>
    </xdr:from>
    <xdr:ext cx="469744" cy="259045"/>
    <xdr:sp macro="" textlink="">
      <xdr:nvSpPr>
        <xdr:cNvPr id="618" name="n_1aveValue【学校施設】&#10;一人当たり面積">
          <a:extLst>
            <a:ext uri="{FF2B5EF4-FFF2-40B4-BE49-F238E27FC236}">
              <a16:creationId xmlns:a16="http://schemas.microsoft.com/office/drawing/2014/main" xmlns="" id="{00000000-0008-0000-0E00-00006A020000}"/>
            </a:ext>
          </a:extLst>
        </xdr:cNvPr>
        <xdr:cNvSpPr txBox="1"/>
      </xdr:nvSpPr>
      <xdr:spPr>
        <a:xfrm>
          <a:off x="21075727" y="1067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51592</xdr:rowOff>
    </xdr:from>
    <xdr:ext cx="469744" cy="259045"/>
    <xdr:sp macro="" textlink="">
      <xdr:nvSpPr>
        <xdr:cNvPr id="619" name="n_2aveValue【学校施設】&#10;一人当たり面積">
          <a:extLst>
            <a:ext uri="{FF2B5EF4-FFF2-40B4-BE49-F238E27FC236}">
              <a16:creationId xmlns:a16="http://schemas.microsoft.com/office/drawing/2014/main" xmlns="" id="{00000000-0008-0000-0E00-00006B020000}"/>
            </a:ext>
          </a:extLst>
        </xdr:cNvPr>
        <xdr:cNvSpPr txBox="1"/>
      </xdr:nvSpPr>
      <xdr:spPr>
        <a:xfrm>
          <a:off x="20199427" y="1068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51630</xdr:rowOff>
    </xdr:from>
    <xdr:ext cx="469744" cy="259045"/>
    <xdr:sp macro="" textlink="">
      <xdr:nvSpPr>
        <xdr:cNvPr id="620" name="n_3aveValue【学校施設】&#10;一人当たり面積">
          <a:extLst>
            <a:ext uri="{FF2B5EF4-FFF2-40B4-BE49-F238E27FC236}">
              <a16:creationId xmlns:a16="http://schemas.microsoft.com/office/drawing/2014/main" xmlns="" id="{00000000-0008-0000-0E00-00006C020000}"/>
            </a:ext>
          </a:extLst>
        </xdr:cNvPr>
        <xdr:cNvSpPr txBox="1"/>
      </xdr:nvSpPr>
      <xdr:spPr>
        <a:xfrm>
          <a:off x="19310427" y="1068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49230</xdr:rowOff>
    </xdr:from>
    <xdr:ext cx="469744" cy="259045"/>
    <xdr:sp macro="" textlink="">
      <xdr:nvSpPr>
        <xdr:cNvPr id="621" name="n_4aveValue【学校施設】&#10;一人当たり面積">
          <a:extLst>
            <a:ext uri="{FF2B5EF4-FFF2-40B4-BE49-F238E27FC236}">
              <a16:creationId xmlns:a16="http://schemas.microsoft.com/office/drawing/2014/main" xmlns="" id="{00000000-0008-0000-0E00-00006D020000}"/>
            </a:ext>
          </a:extLst>
        </xdr:cNvPr>
        <xdr:cNvSpPr txBox="1"/>
      </xdr:nvSpPr>
      <xdr:spPr>
        <a:xfrm>
          <a:off x="18421427" y="1067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49547</xdr:rowOff>
    </xdr:from>
    <xdr:ext cx="469744" cy="259045"/>
    <xdr:sp macro="" textlink="">
      <xdr:nvSpPr>
        <xdr:cNvPr id="622" name="n_1mainValue【学校施設】&#10;一人当たり面積">
          <a:extLst>
            <a:ext uri="{FF2B5EF4-FFF2-40B4-BE49-F238E27FC236}">
              <a16:creationId xmlns:a16="http://schemas.microsoft.com/office/drawing/2014/main" xmlns="" id="{00000000-0008-0000-0E00-00006E020000}"/>
            </a:ext>
          </a:extLst>
        </xdr:cNvPr>
        <xdr:cNvSpPr txBox="1"/>
      </xdr:nvSpPr>
      <xdr:spPr>
        <a:xfrm>
          <a:off x="21075727" y="1102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49242</xdr:rowOff>
    </xdr:from>
    <xdr:ext cx="469744" cy="259045"/>
    <xdr:sp macro="" textlink="">
      <xdr:nvSpPr>
        <xdr:cNvPr id="623" name="n_2mainValue【学校施設】&#10;一人当たり面積">
          <a:extLst>
            <a:ext uri="{FF2B5EF4-FFF2-40B4-BE49-F238E27FC236}">
              <a16:creationId xmlns:a16="http://schemas.microsoft.com/office/drawing/2014/main" xmlns="" id="{00000000-0008-0000-0E00-00006F020000}"/>
            </a:ext>
          </a:extLst>
        </xdr:cNvPr>
        <xdr:cNvSpPr txBox="1"/>
      </xdr:nvSpPr>
      <xdr:spPr>
        <a:xfrm>
          <a:off x="20199427" y="11022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48747</xdr:rowOff>
    </xdr:from>
    <xdr:ext cx="469744" cy="259045"/>
    <xdr:sp macro="" textlink="">
      <xdr:nvSpPr>
        <xdr:cNvPr id="624" name="n_3mainValue【学校施設】&#10;一人当たり面積">
          <a:extLst>
            <a:ext uri="{FF2B5EF4-FFF2-40B4-BE49-F238E27FC236}">
              <a16:creationId xmlns:a16="http://schemas.microsoft.com/office/drawing/2014/main" xmlns="" id="{00000000-0008-0000-0E00-000070020000}"/>
            </a:ext>
          </a:extLst>
        </xdr:cNvPr>
        <xdr:cNvSpPr txBox="1"/>
      </xdr:nvSpPr>
      <xdr:spPr>
        <a:xfrm>
          <a:off x="19310427" y="1102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48823</xdr:rowOff>
    </xdr:from>
    <xdr:ext cx="469744" cy="259045"/>
    <xdr:sp macro="" textlink="">
      <xdr:nvSpPr>
        <xdr:cNvPr id="625" name="n_4mainValue【学校施設】&#10;一人当たり面積">
          <a:extLst>
            <a:ext uri="{FF2B5EF4-FFF2-40B4-BE49-F238E27FC236}">
              <a16:creationId xmlns:a16="http://schemas.microsoft.com/office/drawing/2014/main" xmlns="" id="{00000000-0008-0000-0E00-000071020000}"/>
            </a:ext>
          </a:extLst>
        </xdr:cNvPr>
        <xdr:cNvSpPr txBox="1"/>
      </xdr:nvSpPr>
      <xdr:spPr>
        <a:xfrm>
          <a:off x="18421427" y="1102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xmlns="" id="{00000000-0008-0000-0E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xmlns="" id="{00000000-0008-0000-0E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xmlns="" id="{00000000-0008-0000-0E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xmlns="" id="{00000000-0008-0000-0E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xmlns="" id="{00000000-0008-0000-0E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xmlns="" id="{00000000-0008-0000-0E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xmlns="" id="{00000000-0008-0000-0E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xmlns="" id="{00000000-0008-0000-0E00-00007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xmlns="" id="{00000000-0008-0000-0E00-00007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xmlns="" id="{00000000-0008-0000-0E00-00007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xmlns="" id="{00000000-0008-0000-0E00-00007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a:extLst>
            <a:ext uri="{FF2B5EF4-FFF2-40B4-BE49-F238E27FC236}">
              <a16:creationId xmlns:a16="http://schemas.microsoft.com/office/drawing/2014/main" xmlns="" id="{00000000-0008-0000-0E00-00007D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xmlns="" id="{00000000-0008-0000-0E00-00007E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a:extLst>
            <a:ext uri="{FF2B5EF4-FFF2-40B4-BE49-F238E27FC236}">
              <a16:creationId xmlns:a16="http://schemas.microsoft.com/office/drawing/2014/main" xmlns="" id="{00000000-0008-0000-0E00-00007F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a:extLst>
            <a:ext uri="{FF2B5EF4-FFF2-40B4-BE49-F238E27FC236}">
              <a16:creationId xmlns:a16="http://schemas.microsoft.com/office/drawing/2014/main" xmlns="" id="{00000000-0008-0000-0E00-000080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a:extLst>
            <a:ext uri="{FF2B5EF4-FFF2-40B4-BE49-F238E27FC236}">
              <a16:creationId xmlns:a16="http://schemas.microsoft.com/office/drawing/2014/main" xmlns="" id="{00000000-0008-0000-0E00-000081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a:extLst>
            <a:ext uri="{FF2B5EF4-FFF2-40B4-BE49-F238E27FC236}">
              <a16:creationId xmlns:a16="http://schemas.microsoft.com/office/drawing/2014/main" xmlns="" id="{00000000-0008-0000-0E00-000082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a:extLst>
            <a:ext uri="{FF2B5EF4-FFF2-40B4-BE49-F238E27FC236}">
              <a16:creationId xmlns:a16="http://schemas.microsoft.com/office/drawing/2014/main" xmlns="" id="{00000000-0008-0000-0E00-000083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a:extLst>
            <a:ext uri="{FF2B5EF4-FFF2-40B4-BE49-F238E27FC236}">
              <a16:creationId xmlns:a16="http://schemas.microsoft.com/office/drawing/2014/main" xmlns="" id="{00000000-0008-0000-0E00-000084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a:extLst>
            <a:ext uri="{FF2B5EF4-FFF2-40B4-BE49-F238E27FC236}">
              <a16:creationId xmlns:a16="http://schemas.microsoft.com/office/drawing/2014/main" xmlns="" id="{00000000-0008-0000-0E00-000085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6" name="テキスト ボックス 645">
          <a:extLst>
            <a:ext uri="{FF2B5EF4-FFF2-40B4-BE49-F238E27FC236}">
              <a16:creationId xmlns:a16="http://schemas.microsoft.com/office/drawing/2014/main" xmlns="" id="{00000000-0008-0000-0E00-000086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xmlns="" id="{00000000-0008-0000-0E00-00008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8" name="テキスト ボックス 647">
          <a:extLst>
            <a:ext uri="{FF2B5EF4-FFF2-40B4-BE49-F238E27FC236}">
              <a16:creationId xmlns:a16="http://schemas.microsoft.com/office/drawing/2014/main" xmlns="" id="{00000000-0008-0000-0E00-000088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a:extLst>
            <a:ext uri="{FF2B5EF4-FFF2-40B4-BE49-F238E27FC236}">
              <a16:creationId xmlns:a16="http://schemas.microsoft.com/office/drawing/2014/main" xmlns="" id="{00000000-0008-0000-0E00-00008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650" name="直線コネクタ 649">
          <a:extLst>
            <a:ext uri="{FF2B5EF4-FFF2-40B4-BE49-F238E27FC236}">
              <a16:creationId xmlns:a16="http://schemas.microsoft.com/office/drawing/2014/main" xmlns="" id="{00000000-0008-0000-0E00-00008A020000}"/>
            </a:ext>
          </a:extLst>
        </xdr:cNvPr>
        <xdr:cNvCxnSpPr/>
      </xdr:nvCxnSpPr>
      <xdr:spPr>
        <a:xfrm flipV="1">
          <a:off x="16318864" y="1339024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1" name="【児童館】&#10;有形固定資産減価償却率最小値テキスト">
          <a:extLst>
            <a:ext uri="{FF2B5EF4-FFF2-40B4-BE49-F238E27FC236}">
              <a16:creationId xmlns:a16="http://schemas.microsoft.com/office/drawing/2014/main" xmlns="" id="{00000000-0008-0000-0E00-00008B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2" name="直線コネクタ 651">
          <a:extLst>
            <a:ext uri="{FF2B5EF4-FFF2-40B4-BE49-F238E27FC236}">
              <a16:creationId xmlns:a16="http://schemas.microsoft.com/office/drawing/2014/main" xmlns="" id="{00000000-0008-0000-0E00-00008C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653" name="【児童館】&#10;有形固定資産減価償却率最大値テキスト">
          <a:extLst>
            <a:ext uri="{FF2B5EF4-FFF2-40B4-BE49-F238E27FC236}">
              <a16:creationId xmlns:a16="http://schemas.microsoft.com/office/drawing/2014/main" xmlns="" id="{00000000-0008-0000-0E00-00008D020000}"/>
            </a:ext>
          </a:extLst>
        </xdr:cNvPr>
        <xdr:cNvSpPr txBox="1"/>
      </xdr:nvSpPr>
      <xdr:spPr>
        <a:xfrm>
          <a:off x="16357600" y="1316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654" name="直線コネクタ 653">
          <a:extLst>
            <a:ext uri="{FF2B5EF4-FFF2-40B4-BE49-F238E27FC236}">
              <a16:creationId xmlns:a16="http://schemas.microsoft.com/office/drawing/2014/main" xmlns="" id="{00000000-0008-0000-0E00-00008E020000}"/>
            </a:ext>
          </a:extLst>
        </xdr:cNvPr>
        <xdr:cNvCxnSpPr/>
      </xdr:nvCxnSpPr>
      <xdr:spPr>
        <a:xfrm>
          <a:off x="16230600" y="1339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142891</xdr:rowOff>
    </xdr:from>
    <xdr:ext cx="405111" cy="259045"/>
    <xdr:sp macro="" textlink="">
      <xdr:nvSpPr>
        <xdr:cNvPr id="655" name="【児童館】&#10;有形固定資産減価償却率平均値テキスト">
          <a:extLst>
            <a:ext uri="{FF2B5EF4-FFF2-40B4-BE49-F238E27FC236}">
              <a16:creationId xmlns:a16="http://schemas.microsoft.com/office/drawing/2014/main" xmlns="" id="{00000000-0008-0000-0E00-00008F020000}"/>
            </a:ext>
          </a:extLst>
        </xdr:cNvPr>
        <xdr:cNvSpPr txBox="1"/>
      </xdr:nvSpPr>
      <xdr:spPr>
        <a:xfrm>
          <a:off x="16357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164464</xdr:rowOff>
    </xdr:from>
    <xdr:to>
      <xdr:col>85</xdr:col>
      <xdr:colOff>177800</xdr:colOff>
      <xdr:row>82</xdr:row>
      <xdr:rowOff>94614</xdr:rowOff>
    </xdr:to>
    <xdr:sp macro="" textlink="">
      <xdr:nvSpPr>
        <xdr:cNvPr id="656" name="フローチャート: 判断 655">
          <a:extLst>
            <a:ext uri="{FF2B5EF4-FFF2-40B4-BE49-F238E27FC236}">
              <a16:creationId xmlns:a16="http://schemas.microsoft.com/office/drawing/2014/main" xmlns="" id="{00000000-0008-0000-0E00-000090020000}"/>
            </a:ext>
          </a:extLst>
        </xdr:cNvPr>
        <xdr:cNvSpPr/>
      </xdr:nvSpPr>
      <xdr:spPr>
        <a:xfrm>
          <a:off x="16268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145414</xdr:rowOff>
    </xdr:from>
    <xdr:to>
      <xdr:col>81</xdr:col>
      <xdr:colOff>101600</xdr:colOff>
      <xdr:row>82</xdr:row>
      <xdr:rowOff>75564</xdr:rowOff>
    </xdr:to>
    <xdr:sp macro="" textlink="">
      <xdr:nvSpPr>
        <xdr:cNvPr id="657" name="フローチャート: 判断 656">
          <a:extLst>
            <a:ext uri="{FF2B5EF4-FFF2-40B4-BE49-F238E27FC236}">
              <a16:creationId xmlns:a16="http://schemas.microsoft.com/office/drawing/2014/main" xmlns="" id="{00000000-0008-0000-0E00-000091020000}"/>
            </a:ext>
          </a:extLst>
        </xdr:cNvPr>
        <xdr:cNvSpPr/>
      </xdr:nvSpPr>
      <xdr:spPr>
        <a:xfrm>
          <a:off x="15430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59689</xdr:rowOff>
    </xdr:from>
    <xdr:to>
      <xdr:col>76</xdr:col>
      <xdr:colOff>165100</xdr:colOff>
      <xdr:row>81</xdr:row>
      <xdr:rowOff>161289</xdr:rowOff>
    </xdr:to>
    <xdr:sp macro="" textlink="">
      <xdr:nvSpPr>
        <xdr:cNvPr id="658" name="フローチャート: 判断 657">
          <a:extLst>
            <a:ext uri="{FF2B5EF4-FFF2-40B4-BE49-F238E27FC236}">
              <a16:creationId xmlns:a16="http://schemas.microsoft.com/office/drawing/2014/main" xmlns="" id="{00000000-0008-0000-0E00-000092020000}"/>
            </a:ext>
          </a:extLst>
        </xdr:cNvPr>
        <xdr:cNvSpPr/>
      </xdr:nvSpPr>
      <xdr:spPr>
        <a:xfrm>
          <a:off x="14541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659" name="フローチャート: 判断 658">
          <a:extLst>
            <a:ext uri="{FF2B5EF4-FFF2-40B4-BE49-F238E27FC236}">
              <a16:creationId xmlns:a16="http://schemas.microsoft.com/office/drawing/2014/main" xmlns="" id="{00000000-0008-0000-0E00-000093020000}"/>
            </a:ext>
          </a:extLst>
        </xdr:cNvPr>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60" name="フローチャート: 判断 659">
          <a:extLst>
            <a:ext uri="{FF2B5EF4-FFF2-40B4-BE49-F238E27FC236}">
              <a16:creationId xmlns:a16="http://schemas.microsoft.com/office/drawing/2014/main" xmlns="" id="{00000000-0008-0000-0E00-000094020000}"/>
            </a:ext>
          </a:extLst>
        </xdr:cNvPr>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xmlns="" id="{00000000-0008-0000-0E00-00009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xmlns="" id="{00000000-0008-0000-0E00-00009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xmlns="" id="{00000000-0008-0000-0E00-00009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xmlns="" id="{00000000-0008-0000-0E00-00009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xmlns="" id="{00000000-0008-0000-0E00-00009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162561</xdr:rowOff>
    </xdr:from>
    <xdr:to>
      <xdr:col>67</xdr:col>
      <xdr:colOff>101600</xdr:colOff>
      <xdr:row>80</xdr:row>
      <xdr:rowOff>92711</xdr:rowOff>
    </xdr:to>
    <xdr:sp macro="" textlink="">
      <xdr:nvSpPr>
        <xdr:cNvPr id="666" name="楕円 665">
          <a:extLst>
            <a:ext uri="{FF2B5EF4-FFF2-40B4-BE49-F238E27FC236}">
              <a16:creationId xmlns:a16="http://schemas.microsoft.com/office/drawing/2014/main" xmlns="" id="{00000000-0008-0000-0E00-00009A020000}"/>
            </a:ext>
          </a:extLst>
        </xdr:cNvPr>
        <xdr:cNvSpPr/>
      </xdr:nvSpPr>
      <xdr:spPr>
        <a:xfrm>
          <a:off x="12763500" y="137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92091</xdr:rowOff>
    </xdr:from>
    <xdr:ext cx="405111" cy="259045"/>
    <xdr:sp macro="" textlink="">
      <xdr:nvSpPr>
        <xdr:cNvPr id="667" name="n_1aveValue【児童館】&#10;有形固定資産減価償却率">
          <a:extLst>
            <a:ext uri="{FF2B5EF4-FFF2-40B4-BE49-F238E27FC236}">
              <a16:creationId xmlns:a16="http://schemas.microsoft.com/office/drawing/2014/main" xmlns="" id="{00000000-0008-0000-0E00-00009B020000}"/>
            </a:ext>
          </a:extLst>
        </xdr:cNvPr>
        <xdr:cNvSpPr txBox="1"/>
      </xdr:nvSpPr>
      <xdr:spPr>
        <a:xfrm>
          <a:off x="152660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6366</xdr:rowOff>
    </xdr:from>
    <xdr:ext cx="405111" cy="259045"/>
    <xdr:sp macro="" textlink="">
      <xdr:nvSpPr>
        <xdr:cNvPr id="668" name="n_2aveValue【児童館】&#10;有形固定資産減価償却率">
          <a:extLst>
            <a:ext uri="{FF2B5EF4-FFF2-40B4-BE49-F238E27FC236}">
              <a16:creationId xmlns:a16="http://schemas.microsoft.com/office/drawing/2014/main" xmlns="" id="{00000000-0008-0000-0E00-00009C020000}"/>
            </a:ext>
          </a:extLst>
        </xdr:cNvPr>
        <xdr:cNvSpPr txBox="1"/>
      </xdr:nvSpPr>
      <xdr:spPr>
        <a:xfrm>
          <a:off x="14389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669" name="n_3aveValue【児童館】&#10;有形固定資産減価償却率">
          <a:extLst>
            <a:ext uri="{FF2B5EF4-FFF2-40B4-BE49-F238E27FC236}">
              <a16:creationId xmlns:a16="http://schemas.microsoft.com/office/drawing/2014/main" xmlns="" id="{00000000-0008-0000-0E00-00009D020000}"/>
            </a:ext>
          </a:extLst>
        </xdr:cNvPr>
        <xdr:cNvSpPr txBox="1"/>
      </xdr:nvSpPr>
      <xdr:spPr>
        <a:xfrm>
          <a:off x="13500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118127</xdr:rowOff>
    </xdr:from>
    <xdr:ext cx="405111" cy="259045"/>
    <xdr:sp macro="" textlink="">
      <xdr:nvSpPr>
        <xdr:cNvPr id="670" name="n_4aveValue【児童館】&#10;有形固定資産減価償却率">
          <a:extLst>
            <a:ext uri="{FF2B5EF4-FFF2-40B4-BE49-F238E27FC236}">
              <a16:creationId xmlns:a16="http://schemas.microsoft.com/office/drawing/2014/main" xmlns="" id="{00000000-0008-0000-0E00-00009E020000}"/>
            </a:ext>
          </a:extLst>
        </xdr:cNvPr>
        <xdr:cNvSpPr txBox="1"/>
      </xdr:nvSpPr>
      <xdr:spPr>
        <a:xfrm>
          <a:off x="12611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109238</xdr:rowOff>
    </xdr:from>
    <xdr:ext cx="405111" cy="259045"/>
    <xdr:sp macro="" textlink="">
      <xdr:nvSpPr>
        <xdr:cNvPr id="671" name="n_4mainValue【児童館】&#10;有形固定資産減価償却率">
          <a:extLst>
            <a:ext uri="{FF2B5EF4-FFF2-40B4-BE49-F238E27FC236}">
              <a16:creationId xmlns:a16="http://schemas.microsoft.com/office/drawing/2014/main" xmlns="" id="{00000000-0008-0000-0E00-00009F020000}"/>
            </a:ext>
          </a:extLst>
        </xdr:cNvPr>
        <xdr:cNvSpPr txBox="1"/>
      </xdr:nvSpPr>
      <xdr:spPr>
        <a:xfrm>
          <a:off x="126117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2" name="正方形/長方形 671">
          <a:extLst>
            <a:ext uri="{FF2B5EF4-FFF2-40B4-BE49-F238E27FC236}">
              <a16:creationId xmlns:a16="http://schemas.microsoft.com/office/drawing/2014/main" xmlns="" id="{00000000-0008-0000-0E00-0000A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3" name="正方形/長方形 672">
          <a:extLst>
            <a:ext uri="{FF2B5EF4-FFF2-40B4-BE49-F238E27FC236}">
              <a16:creationId xmlns:a16="http://schemas.microsoft.com/office/drawing/2014/main" xmlns="" id="{00000000-0008-0000-0E00-0000A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4" name="正方形/長方形 673">
          <a:extLst>
            <a:ext uri="{FF2B5EF4-FFF2-40B4-BE49-F238E27FC236}">
              <a16:creationId xmlns:a16="http://schemas.microsoft.com/office/drawing/2014/main" xmlns="" id="{00000000-0008-0000-0E00-0000A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5" name="正方形/長方形 674">
          <a:extLst>
            <a:ext uri="{FF2B5EF4-FFF2-40B4-BE49-F238E27FC236}">
              <a16:creationId xmlns:a16="http://schemas.microsoft.com/office/drawing/2014/main" xmlns="" id="{00000000-0008-0000-0E00-0000A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6" name="正方形/長方形 675">
          <a:extLst>
            <a:ext uri="{FF2B5EF4-FFF2-40B4-BE49-F238E27FC236}">
              <a16:creationId xmlns:a16="http://schemas.microsoft.com/office/drawing/2014/main" xmlns="" id="{00000000-0008-0000-0E00-0000A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7" name="正方形/長方形 676">
          <a:extLst>
            <a:ext uri="{FF2B5EF4-FFF2-40B4-BE49-F238E27FC236}">
              <a16:creationId xmlns:a16="http://schemas.microsoft.com/office/drawing/2014/main" xmlns="" id="{00000000-0008-0000-0E00-0000A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8" name="正方形/長方形 677">
          <a:extLst>
            <a:ext uri="{FF2B5EF4-FFF2-40B4-BE49-F238E27FC236}">
              <a16:creationId xmlns:a16="http://schemas.microsoft.com/office/drawing/2014/main" xmlns="" id="{00000000-0008-0000-0E00-0000A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9" name="正方形/長方形 678">
          <a:extLst>
            <a:ext uri="{FF2B5EF4-FFF2-40B4-BE49-F238E27FC236}">
              <a16:creationId xmlns:a16="http://schemas.microsoft.com/office/drawing/2014/main" xmlns="" id="{00000000-0008-0000-0E00-0000A7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0" name="テキスト ボックス 679">
          <a:extLst>
            <a:ext uri="{FF2B5EF4-FFF2-40B4-BE49-F238E27FC236}">
              <a16:creationId xmlns:a16="http://schemas.microsoft.com/office/drawing/2014/main" xmlns="" id="{00000000-0008-0000-0E00-0000A8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1" name="直線コネクタ 680">
          <a:extLst>
            <a:ext uri="{FF2B5EF4-FFF2-40B4-BE49-F238E27FC236}">
              <a16:creationId xmlns:a16="http://schemas.microsoft.com/office/drawing/2014/main" xmlns="" id="{00000000-0008-0000-0E00-0000A9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82" name="直線コネクタ 681">
          <a:extLst>
            <a:ext uri="{FF2B5EF4-FFF2-40B4-BE49-F238E27FC236}">
              <a16:creationId xmlns:a16="http://schemas.microsoft.com/office/drawing/2014/main" xmlns="" id="{00000000-0008-0000-0E00-0000AA020000}"/>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83" name="テキスト ボックス 682">
          <a:extLst>
            <a:ext uri="{FF2B5EF4-FFF2-40B4-BE49-F238E27FC236}">
              <a16:creationId xmlns:a16="http://schemas.microsoft.com/office/drawing/2014/main" xmlns="" id="{00000000-0008-0000-0E00-0000AB020000}"/>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4" name="直線コネクタ 683">
          <a:extLst>
            <a:ext uri="{FF2B5EF4-FFF2-40B4-BE49-F238E27FC236}">
              <a16:creationId xmlns:a16="http://schemas.microsoft.com/office/drawing/2014/main" xmlns="" id="{00000000-0008-0000-0E00-0000AC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5" name="テキスト ボックス 684">
          <a:extLst>
            <a:ext uri="{FF2B5EF4-FFF2-40B4-BE49-F238E27FC236}">
              <a16:creationId xmlns:a16="http://schemas.microsoft.com/office/drawing/2014/main" xmlns="" id="{00000000-0008-0000-0E00-0000AD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86" name="直線コネクタ 685">
          <a:extLst>
            <a:ext uri="{FF2B5EF4-FFF2-40B4-BE49-F238E27FC236}">
              <a16:creationId xmlns:a16="http://schemas.microsoft.com/office/drawing/2014/main" xmlns="" id="{00000000-0008-0000-0E00-0000AE020000}"/>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87" name="テキスト ボックス 686">
          <a:extLst>
            <a:ext uri="{FF2B5EF4-FFF2-40B4-BE49-F238E27FC236}">
              <a16:creationId xmlns:a16="http://schemas.microsoft.com/office/drawing/2014/main" xmlns="" id="{00000000-0008-0000-0E00-0000AF020000}"/>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8" name="直線コネクタ 687">
          <a:extLst>
            <a:ext uri="{FF2B5EF4-FFF2-40B4-BE49-F238E27FC236}">
              <a16:creationId xmlns:a16="http://schemas.microsoft.com/office/drawing/2014/main" xmlns="" id="{00000000-0008-0000-0E00-0000B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9" name="テキスト ボックス 688">
          <a:extLst>
            <a:ext uri="{FF2B5EF4-FFF2-40B4-BE49-F238E27FC236}">
              <a16:creationId xmlns:a16="http://schemas.microsoft.com/office/drawing/2014/main" xmlns="" id="{00000000-0008-0000-0E00-0000B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0" name="【児童館】&#10;一人当たり面積グラフ枠">
          <a:extLst>
            <a:ext uri="{FF2B5EF4-FFF2-40B4-BE49-F238E27FC236}">
              <a16:creationId xmlns:a16="http://schemas.microsoft.com/office/drawing/2014/main" xmlns="" id="{00000000-0008-0000-0E00-0000B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85</xdr:row>
      <xdr:rowOff>26670</xdr:rowOff>
    </xdr:to>
    <xdr:cxnSp macro="">
      <xdr:nvCxnSpPr>
        <xdr:cNvPr id="691" name="直線コネクタ 690">
          <a:extLst>
            <a:ext uri="{FF2B5EF4-FFF2-40B4-BE49-F238E27FC236}">
              <a16:creationId xmlns:a16="http://schemas.microsoft.com/office/drawing/2014/main" xmlns="" id="{00000000-0008-0000-0E00-0000B3020000}"/>
            </a:ext>
          </a:extLst>
        </xdr:cNvPr>
        <xdr:cNvCxnSpPr/>
      </xdr:nvCxnSpPr>
      <xdr:spPr>
        <a:xfrm flipV="1">
          <a:off x="22160864" y="1339977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692" name="【児童館】&#10;一人当たり面積最小値テキスト">
          <a:extLst>
            <a:ext uri="{FF2B5EF4-FFF2-40B4-BE49-F238E27FC236}">
              <a16:creationId xmlns:a16="http://schemas.microsoft.com/office/drawing/2014/main" xmlns="" id="{00000000-0008-0000-0E00-0000B4020000}"/>
            </a:ext>
          </a:extLst>
        </xdr:cNvPr>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693" name="直線コネクタ 692">
          <a:extLst>
            <a:ext uri="{FF2B5EF4-FFF2-40B4-BE49-F238E27FC236}">
              <a16:creationId xmlns:a16="http://schemas.microsoft.com/office/drawing/2014/main" xmlns="" id="{00000000-0008-0000-0E00-0000B5020000}"/>
            </a:ext>
          </a:extLst>
        </xdr:cNvPr>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694" name="【児童館】&#10;一人当たり面積最大値テキスト">
          <a:extLst>
            <a:ext uri="{FF2B5EF4-FFF2-40B4-BE49-F238E27FC236}">
              <a16:creationId xmlns:a16="http://schemas.microsoft.com/office/drawing/2014/main" xmlns="" id="{00000000-0008-0000-0E00-0000B6020000}"/>
            </a:ext>
          </a:extLst>
        </xdr:cNvPr>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695" name="直線コネクタ 694">
          <a:extLst>
            <a:ext uri="{FF2B5EF4-FFF2-40B4-BE49-F238E27FC236}">
              <a16:creationId xmlns:a16="http://schemas.microsoft.com/office/drawing/2014/main" xmlns="" id="{00000000-0008-0000-0E00-0000B7020000}"/>
            </a:ext>
          </a:extLst>
        </xdr:cNvPr>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165752</xdr:rowOff>
    </xdr:from>
    <xdr:ext cx="469744" cy="259045"/>
    <xdr:sp macro="" textlink="">
      <xdr:nvSpPr>
        <xdr:cNvPr id="696" name="【児童館】&#10;一人当たり面積平均値テキスト">
          <a:extLst>
            <a:ext uri="{FF2B5EF4-FFF2-40B4-BE49-F238E27FC236}">
              <a16:creationId xmlns:a16="http://schemas.microsoft.com/office/drawing/2014/main" xmlns="" id="{00000000-0008-0000-0E00-0000B8020000}"/>
            </a:ext>
          </a:extLst>
        </xdr:cNvPr>
        <xdr:cNvSpPr txBox="1"/>
      </xdr:nvSpPr>
      <xdr:spPr>
        <a:xfrm>
          <a:off x="22199600" y="14053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15875</xdr:rowOff>
    </xdr:from>
    <xdr:to>
      <xdr:col>116</xdr:col>
      <xdr:colOff>114300</xdr:colOff>
      <xdr:row>82</xdr:row>
      <xdr:rowOff>117475</xdr:rowOff>
    </xdr:to>
    <xdr:sp macro="" textlink="">
      <xdr:nvSpPr>
        <xdr:cNvPr id="697" name="フローチャート: 判断 696">
          <a:extLst>
            <a:ext uri="{FF2B5EF4-FFF2-40B4-BE49-F238E27FC236}">
              <a16:creationId xmlns:a16="http://schemas.microsoft.com/office/drawing/2014/main" xmlns="" id="{00000000-0008-0000-0E00-0000B9020000}"/>
            </a:ext>
          </a:extLst>
        </xdr:cNvPr>
        <xdr:cNvSpPr/>
      </xdr:nvSpPr>
      <xdr:spPr>
        <a:xfrm>
          <a:off x="221107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164464</xdr:rowOff>
    </xdr:from>
    <xdr:to>
      <xdr:col>112</xdr:col>
      <xdr:colOff>38100</xdr:colOff>
      <xdr:row>82</xdr:row>
      <xdr:rowOff>94614</xdr:rowOff>
    </xdr:to>
    <xdr:sp macro="" textlink="">
      <xdr:nvSpPr>
        <xdr:cNvPr id="698" name="フローチャート: 判断 697">
          <a:extLst>
            <a:ext uri="{FF2B5EF4-FFF2-40B4-BE49-F238E27FC236}">
              <a16:creationId xmlns:a16="http://schemas.microsoft.com/office/drawing/2014/main" xmlns="" id="{00000000-0008-0000-0E00-0000BA020000}"/>
            </a:ext>
          </a:extLst>
        </xdr:cNvPr>
        <xdr:cNvSpPr/>
      </xdr:nvSpPr>
      <xdr:spPr>
        <a:xfrm>
          <a:off x="21272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699" name="フローチャート: 判断 698">
          <a:extLst>
            <a:ext uri="{FF2B5EF4-FFF2-40B4-BE49-F238E27FC236}">
              <a16:creationId xmlns:a16="http://schemas.microsoft.com/office/drawing/2014/main" xmlns="" id="{00000000-0008-0000-0E00-0000BB020000}"/>
            </a:ext>
          </a:extLst>
        </xdr:cNvPr>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15875</xdr:rowOff>
    </xdr:from>
    <xdr:to>
      <xdr:col>102</xdr:col>
      <xdr:colOff>165100</xdr:colOff>
      <xdr:row>82</xdr:row>
      <xdr:rowOff>117475</xdr:rowOff>
    </xdr:to>
    <xdr:sp macro="" textlink="">
      <xdr:nvSpPr>
        <xdr:cNvPr id="700" name="フローチャート: 判断 699">
          <a:extLst>
            <a:ext uri="{FF2B5EF4-FFF2-40B4-BE49-F238E27FC236}">
              <a16:creationId xmlns:a16="http://schemas.microsoft.com/office/drawing/2014/main" xmlns="" id="{00000000-0008-0000-0E00-0000BC020000}"/>
            </a:ext>
          </a:extLst>
        </xdr:cNvPr>
        <xdr:cNvSpPr/>
      </xdr:nvSpPr>
      <xdr:spPr>
        <a:xfrm>
          <a:off x="19494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27305</xdr:rowOff>
    </xdr:from>
    <xdr:to>
      <xdr:col>98</xdr:col>
      <xdr:colOff>38100</xdr:colOff>
      <xdr:row>82</xdr:row>
      <xdr:rowOff>128905</xdr:rowOff>
    </xdr:to>
    <xdr:sp macro="" textlink="">
      <xdr:nvSpPr>
        <xdr:cNvPr id="701" name="フローチャート: 判断 700">
          <a:extLst>
            <a:ext uri="{FF2B5EF4-FFF2-40B4-BE49-F238E27FC236}">
              <a16:creationId xmlns:a16="http://schemas.microsoft.com/office/drawing/2014/main" xmlns="" id="{00000000-0008-0000-0E00-0000BD020000}"/>
            </a:ext>
          </a:extLst>
        </xdr:cNvPr>
        <xdr:cNvSpPr/>
      </xdr:nvSpPr>
      <xdr:spPr>
        <a:xfrm>
          <a:off x="18605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xmlns="" id="{00000000-0008-0000-0E00-0000B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xmlns="" id="{00000000-0008-0000-0E00-0000B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xmlns="" id="{00000000-0008-0000-0E00-0000C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xmlns="" id="{00000000-0008-0000-0E00-0000C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xmlns="" id="{00000000-0008-0000-0E00-0000C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83</xdr:row>
      <xdr:rowOff>153036</xdr:rowOff>
    </xdr:from>
    <xdr:to>
      <xdr:col>98</xdr:col>
      <xdr:colOff>38100</xdr:colOff>
      <xdr:row>84</xdr:row>
      <xdr:rowOff>83186</xdr:rowOff>
    </xdr:to>
    <xdr:sp macro="" textlink="">
      <xdr:nvSpPr>
        <xdr:cNvPr id="707" name="楕円 706">
          <a:extLst>
            <a:ext uri="{FF2B5EF4-FFF2-40B4-BE49-F238E27FC236}">
              <a16:creationId xmlns:a16="http://schemas.microsoft.com/office/drawing/2014/main" xmlns="" id="{00000000-0008-0000-0E00-0000C3020000}"/>
            </a:ext>
          </a:extLst>
        </xdr:cNvPr>
        <xdr:cNvSpPr/>
      </xdr:nvSpPr>
      <xdr:spPr>
        <a:xfrm>
          <a:off x="186055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111141</xdr:rowOff>
    </xdr:from>
    <xdr:ext cx="469744" cy="259045"/>
    <xdr:sp macro="" textlink="">
      <xdr:nvSpPr>
        <xdr:cNvPr id="708" name="n_1aveValue【児童館】&#10;一人当たり面積">
          <a:extLst>
            <a:ext uri="{FF2B5EF4-FFF2-40B4-BE49-F238E27FC236}">
              <a16:creationId xmlns:a16="http://schemas.microsoft.com/office/drawing/2014/main" xmlns="" id="{00000000-0008-0000-0E00-0000C4020000}"/>
            </a:ext>
          </a:extLst>
        </xdr:cNvPr>
        <xdr:cNvSpPr txBox="1"/>
      </xdr:nvSpPr>
      <xdr:spPr>
        <a:xfrm>
          <a:off x="21075727" y="1382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709" name="n_2aveValue【児童館】&#10;一人当たり面積">
          <a:extLst>
            <a:ext uri="{FF2B5EF4-FFF2-40B4-BE49-F238E27FC236}">
              <a16:creationId xmlns:a16="http://schemas.microsoft.com/office/drawing/2014/main" xmlns="" id="{00000000-0008-0000-0E00-0000C5020000}"/>
            </a:ext>
          </a:extLst>
        </xdr:cNvPr>
        <xdr:cNvSpPr txBox="1"/>
      </xdr:nvSpPr>
      <xdr:spPr>
        <a:xfrm>
          <a:off x="20199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134002</xdr:rowOff>
    </xdr:from>
    <xdr:ext cx="469744" cy="259045"/>
    <xdr:sp macro="" textlink="">
      <xdr:nvSpPr>
        <xdr:cNvPr id="710" name="n_3aveValue【児童館】&#10;一人当たり面積">
          <a:extLst>
            <a:ext uri="{FF2B5EF4-FFF2-40B4-BE49-F238E27FC236}">
              <a16:creationId xmlns:a16="http://schemas.microsoft.com/office/drawing/2014/main" xmlns="" id="{00000000-0008-0000-0E00-0000C6020000}"/>
            </a:ext>
          </a:extLst>
        </xdr:cNvPr>
        <xdr:cNvSpPr txBox="1"/>
      </xdr:nvSpPr>
      <xdr:spPr>
        <a:xfrm>
          <a:off x="19310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145432</xdr:rowOff>
    </xdr:from>
    <xdr:ext cx="469744" cy="259045"/>
    <xdr:sp macro="" textlink="">
      <xdr:nvSpPr>
        <xdr:cNvPr id="711" name="n_4aveValue【児童館】&#10;一人当たり面積">
          <a:extLst>
            <a:ext uri="{FF2B5EF4-FFF2-40B4-BE49-F238E27FC236}">
              <a16:creationId xmlns:a16="http://schemas.microsoft.com/office/drawing/2014/main" xmlns="" id="{00000000-0008-0000-0E00-0000C7020000}"/>
            </a:ext>
          </a:extLst>
        </xdr:cNvPr>
        <xdr:cNvSpPr txBox="1"/>
      </xdr:nvSpPr>
      <xdr:spPr>
        <a:xfrm>
          <a:off x="184214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74313</xdr:rowOff>
    </xdr:from>
    <xdr:ext cx="469744" cy="259045"/>
    <xdr:sp macro="" textlink="">
      <xdr:nvSpPr>
        <xdr:cNvPr id="712" name="n_4mainValue【児童館】&#10;一人当たり面積">
          <a:extLst>
            <a:ext uri="{FF2B5EF4-FFF2-40B4-BE49-F238E27FC236}">
              <a16:creationId xmlns:a16="http://schemas.microsoft.com/office/drawing/2014/main" xmlns="" id="{00000000-0008-0000-0E00-0000C8020000}"/>
            </a:ext>
          </a:extLst>
        </xdr:cNvPr>
        <xdr:cNvSpPr txBox="1"/>
      </xdr:nvSpPr>
      <xdr:spPr>
        <a:xfrm>
          <a:off x="18421427" y="14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3" name="正方形/長方形 712">
          <a:extLst>
            <a:ext uri="{FF2B5EF4-FFF2-40B4-BE49-F238E27FC236}">
              <a16:creationId xmlns:a16="http://schemas.microsoft.com/office/drawing/2014/main" xmlns="" id="{00000000-0008-0000-0E00-0000C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4" name="正方形/長方形 713">
          <a:extLst>
            <a:ext uri="{FF2B5EF4-FFF2-40B4-BE49-F238E27FC236}">
              <a16:creationId xmlns:a16="http://schemas.microsoft.com/office/drawing/2014/main" xmlns="" id="{00000000-0008-0000-0E00-0000C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5" name="正方形/長方形 714">
          <a:extLst>
            <a:ext uri="{FF2B5EF4-FFF2-40B4-BE49-F238E27FC236}">
              <a16:creationId xmlns:a16="http://schemas.microsoft.com/office/drawing/2014/main" xmlns="" id="{00000000-0008-0000-0E00-0000C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6" name="正方形/長方形 715">
          <a:extLst>
            <a:ext uri="{FF2B5EF4-FFF2-40B4-BE49-F238E27FC236}">
              <a16:creationId xmlns:a16="http://schemas.microsoft.com/office/drawing/2014/main" xmlns="" id="{00000000-0008-0000-0E00-0000C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7" name="正方形/長方形 716">
          <a:extLst>
            <a:ext uri="{FF2B5EF4-FFF2-40B4-BE49-F238E27FC236}">
              <a16:creationId xmlns:a16="http://schemas.microsoft.com/office/drawing/2014/main" xmlns="" id="{00000000-0008-0000-0E00-0000C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8" name="正方形/長方形 717">
          <a:extLst>
            <a:ext uri="{FF2B5EF4-FFF2-40B4-BE49-F238E27FC236}">
              <a16:creationId xmlns:a16="http://schemas.microsoft.com/office/drawing/2014/main" xmlns="" id="{00000000-0008-0000-0E00-0000C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9" name="正方形/長方形 718">
          <a:extLst>
            <a:ext uri="{FF2B5EF4-FFF2-40B4-BE49-F238E27FC236}">
              <a16:creationId xmlns:a16="http://schemas.microsoft.com/office/drawing/2014/main" xmlns="" id="{00000000-0008-0000-0E00-0000C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0" name="正方形/長方形 719">
          <a:extLst>
            <a:ext uri="{FF2B5EF4-FFF2-40B4-BE49-F238E27FC236}">
              <a16:creationId xmlns:a16="http://schemas.microsoft.com/office/drawing/2014/main" xmlns="" id="{00000000-0008-0000-0E00-0000D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1" name="テキスト ボックス 720">
          <a:extLst>
            <a:ext uri="{FF2B5EF4-FFF2-40B4-BE49-F238E27FC236}">
              <a16:creationId xmlns:a16="http://schemas.microsoft.com/office/drawing/2014/main" xmlns="" id="{00000000-0008-0000-0E00-0000D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2" name="直線コネクタ 721">
          <a:extLst>
            <a:ext uri="{FF2B5EF4-FFF2-40B4-BE49-F238E27FC236}">
              <a16:creationId xmlns:a16="http://schemas.microsoft.com/office/drawing/2014/main" xmlns="" id="{00000000-0008-0000-0E00-0000D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3" name="テキスト ボックス 722">
          <a:extLst>
            <a:ext uri="{FF2B5EF4-FFF2-40B4-BE49-F238E27FC236}">
              <a16:creationId xmlns:a16="http://schemas.microsoft.com/office/drawing/2014/main" xmlns="" id="{00000000-0008-0000-0E00-0000D3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4" name="直線コネクタ 723">
          <a:extLst>
            <a:ext uri="{FF2B5EF4-FFF2-40B4-BE49-F238E27FC236}">
              <a16:creationId xmlns:a16="http://schemas.microsoft.com/office/drawing/2014/main" xmlns="" id="{00000000-0008-0000-0E00-0000D4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5" name="テキスト ボックス 724">
          <a:extLst>
            <a:ext uri="{FF2B5EF4-FFF2-40B4-BE49-F238E27FC236}">
              <a16:creationId xmlns:a16="http://schemas.microsoft.com/office/drawing/2014/main" xmlns="" id="{00000000-0008-0000-0E00-0000D5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6" name="直線コネクタ 725">
          <a:extLst>
            <a:ext uri="{FF2B5EF4-FFF2-40B4-BE49-F238E27FC236}">
              <a16:creationId xmlns:a16="http://schemas.microsoft.com/office/drawing/2014/main" xmlns="" id="{00000000-0008-0000-0E00-0000D6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7" name="テキスト ボックス 726">
          <a:extLst>
            <a:ext uri="{FF2B5EF4-FFF2-40B4-BE49-F238E27FC236}">
              <a16:creationId xmlns:a16="http://schemas.microsoft.com/office/drawing/2014/main" xmlns="" id="{00000000-0008-0000-0E00-0000D7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8" name="直線コネクタ 727">
          <a:extLst>
            <a:ext uri="{FF2B5EF4-FFF2-40B4-BE49-F238E27FC236}">
              <a16:creationId xmlns:a16="http://schemas.microsoft.com/office/drawing/2014/main" xmlns="" id="{00000000-0008-0000-0E00-0000D8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9" name="テキスト ボックス 728">
          <a:extLst>
            <a:ext uri="{FF2B5EF4-FFF2-40B4-BE49-F238E27FC236}">
              <a16:creationId xmlns:a16="http://schemas.microsoft.com/office/drawing/2014/main" xmlns="" id="{00000000-0008-0000-0E00-0000D9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0" name="直線コネクタ 729">
          <a:extLst>
            <a:ext uri="{FF2B5EF4-FFF2-40B4-BE49-F238E27FC236}">
              <a16:creationId xmlns:a16="http://schemas.microsoft.com/office/drawing/2014/main" xmlns="" id="{00000000-0008-0000-0E00-0000DA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1" name="テキスト ボックス 730">
          <a:extLst>
            <a:ext uri="{FF2B5EF4-FFF2-40B4-BE49-F238E27FC236}">
              <a16:creationId xmlns:a16="http://schemas.microsoft.com/office/drawing/2014/main" xmlns="" id="{00000000-0008-0000-0E00-0000DB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2" name="直線コネクタ 731">
          <a:extLst>
            <a:ext uri="{FF2B5EF4-FFF2-40B4-BE49-F238E27FC236}">
              <a16:creationId xmlns:a16="http://schemas.microsoft.com/office/drawing/2014/main" xmlns="" id="{00000000-0008-0000-0E00-0000DC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3" name="テキスト ボックス 732">
          <a:extLst>
            <a:ext uri="{FF2B5EF4-FFF2-40B4-BE49-F238E27FC236}">
              <a16:creationId xmlns:a16="http://schemas.microsoft.com/office/drawing/2014/main" xmlns="" id="{00000000-0008-0000-0E00-0000DD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4" name="直線コネクタ 733">
          <a:extLst>
            <a:ext uri="{FF2B5EF4-FFF2-40B4-BE49-F238E27FC236}">
              <a16:creationId xmlns:a16="http://schemas.microsoft.com/office/drawing/2014/main" xmlns="" id="{00000000-0008-0000-0E00-0000D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35" name="テキスト ボックス 734">
          <a:extLst>
            <a:ext uri="{FF2B5EF4-FFF2-40B4-BE49-F238E27FC236}">
              <a16:creationId xmlns:a16="http://schemas.microsoft.com/office/drawing/2014/main" xmlns="" id="{00000000-0008-0000-0E00-0000DF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6" name="【公民館】&#10;有形固定資産減価償却率グラフ枠">
          <a:extLst>
            <a:ext uri="{FF2B5EF4-FFF2-40B4-BE49-F238E27FC236}">
              <a16:creationId xmlns:a16="http://schemas.microsoft.com/office/drawing/2014/main" xmlns="" id="{00000000-0008-0000-0E00-0000E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737" name="直線コネクタ 736">
          <a:extLst>
            <a:ext uri="{FF2B5EF4-FFF2-40B4-BE49-F238E27FC236}">
              <a16:creationId xmlns:a16="http://schemas.microsoft.com/office/drawing/2014/main" xmlns="" id="{00000000-0008-0000-0E00-0000E1020000}"/>
            </a:ext>
          </a:extLst>
        </xdr:cNvPr>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38" name="【公民館】&#10;有形固定資産減価償却率最小値テキスト">
          <a:extLst>
            <a:ext uri="{FF2B5EF4-FFF2-40B4-BE49-F238E27FC236}">
              <a16:creationId xmlns:a16="http://schemas.microsoft.com/office/drawing/2014/main" xmlns="" id="{00000000-0008-0000-0E00-0000E2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39" name="直線コネクタ 738">
          <a:extLst>
            <a:ext uri="{FF2B5EF4-FFF2-40B4-BE49-F238E27FC236}">
              <a16:creationId xmlns:a16="http://schemas.microsoft.com/office/drawing/2014/main" xmlns="" id="{00000000-0008-0000-0E00-0000E3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740" name="【公民館】&#10;有形固定資産減価償却率最大値テキスト">
          <a:extLst>
            <a:ext uri="{FF2B5EF4-FFF2-40B4-BE49-F238E27FC236}">
              <a16:creationId xmlns:a16="http://schemas.microsoft.com/office/drawing/2014/main" xmlns="" id="{00000000-0008-0000-0E00-0000E4020000}"/>
            </a:ext>
          </a:extLst>
        </xdr:cNvPr>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741" name="直線コネクタ 740">
          <a:extLst>
            <a:ext uri="{FF2B5EF4-FFF2-40B4-BE49-F238E27FC236}">
              <a16:creationId xmlns:a16="http://schemas.microsoft.com/office/drawing/2014/main" xmlns="" id="{00000000-0008-0000-0E00-0000E5020000}"/>
            </a:ext>
          </a:extLst>
        </xdr:cNvPr>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127652</xdr:rowOff>
    </xdr:from>
    <xdr:ext cx="405111" cy="259045"/>
    <xdr:sp macro="" textlink="">
      <xdr:nvSpPr>
        <xdr:cNvPr id="742" name="【公民館】&#10;有形固定資産減価償却率平均値テキスト">
          <a:extLst>
            <a:ext uri="{FF2B5EF4-FFF2-40B4-BE49-F238E27FC236}">
              <a16:creationId xmlns:a16="http://schemas.microsoft.com/office/drawing/2014/main" xmlns="" id="{00000000-0008-0000-0E00-0000E6020000}"/>
            </a:ext>
          </a:extLst>
        </xdr:cNvPr>
        <xdr:cNvSpPr txBox="1"/>
      </xdr:nvSpPr>
      <xdr:spPr>
        <a:xfrm>
          <a:off x="16357600" y="1795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743" name="フローチャート: 判断 742">
          <a:extLst>
            <a:ext uri="{FF2B5EF4-FFF2-40B4-BE49-F238E27FC236}">
              <a16:creationId xmlns:a16="http://schemas.microsoft.com/office/drawing/2014/main" xmlns="" id="{00000000-0008-0000-0E00-0000E7020000}"/>
            </a:ext>
          </a:extLst>
        </xdr:cNvPr>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744" name="フローチャート: 判断 743">
          <a:extLst>
            <a:ext uri="{FF2B5EF4-FFF2-40B4-BE49-F238E27FC236}">
              <a16:creationId xmlns:a16="http://schemas.microsoft.com/office/drawing/2014/main" xmlns="" id="{00000000-0008-0000-0E00-0000E8020000}"/>
            </a:ext>
          </a:extLst>
        </xdr:cNvPr>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745" name="フローチャート: 判断 744">
          <a:extLst>
            <a:ext uri="{FF2B5EF4-FFF2-40B4-BE49-F238E27FC236}">
              <a16:creationId xmlns:a16="http://schemas.microsoft.com/office/drawing/2014/main" xmlns="" id="{00000000-0008-0000-0E00-0000E9020000}"/>
            </a:ext>
          </a:extLst>
        </xdr:cNvPr>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746" name="フローチャート: 判断 745">
          <a:extLst>
            <a:ext uri="{FF2B5EF4-FFF2-40B4-BE49-F238E27FC236}">
              <a16:creationId xmlns:a16="http://schemas.microsoft.com/office/drawing/2014/main" xmlns="" id="{00000000-0008-0000-0E00-0000EA020000}"/>
            </a:ext>
          </a:extLst>
        </xdr:cNvPr>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747" name="フローチャート: 判断 746">
          <a:extLst>
            <a:ext uri="{FF2B5EF4-FFF2-40B4-BE49-F238E27FC236}">
              <a16:creationId xmlns:a16="http://schemas.microsoft.com/office/drawing/2014/main" xmlns="" id="{00000000-0008-0000-0E00-0000EB020000}"/>
            </a:ext>
          </a:extLst>
        </xdr:cNvPr>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xmlns="" id="{00000000-0008-0000-0E00-0000E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xmlns="" id="{00000000-0008-0000-0E00-0000E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xmlns="" id="{00000000-0008-0000-0E00-0000E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xmlns="" id="{00000000-0008-0000-0E00-0000E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xmlns="" id="{00000000-0008-0000-0E00-0000F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113030</xdr:rowOff>
    </xdr:from>
    <xdr:to>
      <xdr:col>85</xdr:col>
      <xdr:colOff>177800</xdr:colOff>
      <xdr:row>105</xdr:row>
      <xdr:rowOff>43180</xdr:rowOff>
    </xdr:to>
    <xdr:sp macro="" textlink="">
      <xdr:nvSpPr>
        <xdr:cNvPr id="753" name="楕円 752">
          <a:extLst>
            <a:ext uri="{FF2B5EF4-FFF2-40B4-BE49-F238E27FC236}">
              <a16:creationId xmlns:a16="http://schemas.microsoft.com/office/drawing/2014/main" xmlns="" id="{00000000-0008-0000-0E00-0000F1020000}"/>
            </a:ext>
          </a:extLst>
        </xdr:cNvPr>
        <xdr:cNvSpPr/>
      </xdr:nvSpPr>
      <xdr:spPr>
        <a:xfrm>
          <a:off x="162687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135907</xdr:rowOff>
    </xdr:from>
    <xdr:ext cx="405111" cy="259045"/>
    <xdr:sp macro="" textlink="">
      <xdr:nvSpPr>
        <xdr:cNvPr id="754" name="【公民館】&#10;有形固定資産減価償却率該当値テキスト">
          <a:extLst>
            <a:ext uri="{FF2B5EF4-FFF2-40B4-BE49-F238E27FC236}">
              <a16:creationId xmlns:a16="http://schemas.microsoft.com/office/drawing/2014/main" xmlns="" id="{00000000-0008-0000-0E00-0000F2020000}"/>
            </a:ext>
          </a:extLst>
        </xdr:cNvPr>
        <xdr:cNvSpPr txBox="1"/>
      </xdr:nvSpPr>
      <xdr:spPr>
        <a:xfrm>
          <a:off x="16357600" y="1779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67311</xdr:rowOff>
    </xdr:from>
    <xdr:to>
      <xdr:col>81</xdr:col>
      <xdr:colOff>101600</xdr:colOff>
      <xdr:row>104</xdr:row>
      <xdr:rowOff>168911</xdr:rowOff>
    </xdr:to>
    <xdr:sp macro="" textlink="">
      <xdr:nvSpPr>
        <xdr:cNvPr id="755" name="楕円 754">
          <a:extLst>
            <a:ext uri="{FF2B5EF4-FFF2-40B4-BE49-F238E27FC236}">
              <a16:creationId xmlns:a16="http://schemas.microsoft.com/office/drawing/2014/main" xmlns="" id="{00000000-0008-0000-0E00-0000F3020000}"/>
            </a:ext>
          </a:extLst>
        </xdr:cNvPr>
        <xdr:cNvSpPr/>
      </xdr:nvSpPr>
      <xdr:spPr>
        <a:xfrm>
          <a:off x="15430500" y="178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118111</xdr:rowOff>
    </xdr:from>
    <xdr:to>
      <xdr:col>85</xdr:col>
      <xdr:colOff>127000</xdr:colOff>
      <xdr:row>104</xdr:row>
      <xdr:rowOff>163830</xdr:rowOff>
    </xdr:to>
    <xdr:cxnSp macro="">
      <xdr:nvCxnSpPr>
        <xdr:cNvPr id="756" name="直線コネクタ 755">
          <a:extLst>
            <a:ext uri="{FF2B5EF4-FFF2-40B4-BE49-F238E27FC236}">
              <a16:creationId xmlns:a16="http://schemas.microsoft.com/office/drawing/2014/main" xmlns="" id="{00000000-0008-0000-0E00-0000F4020000}"/>
            </a:ext>
          </a:extLst>
        </xdr:cNvPr>
        <xdr:cNvCxnSpPr/>
      </xdr:nvCxnSpPr>
      <xdr:spPr>
        <a:xfrm>
          <a:off x="15481300" y="1794891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17780</xdr:rowOff>
    </xdr:from>
    <xdr:to>
      <xdr:col>76</xdr:col>
      <xdr:colOff>165100</xdr:colOff>
      <xdr:row>104</xdr:row>
      <xdr:rowOff>119380</xdr:rowOff>
    </xdr:to>
    <xdr:sp macro="" textlink="">
      <xdr:nvSpPr>
        <xdr:cNvPr id="757" name="楕円 756">
          <a:extLst>
            <a:ext uri="{FF2B5EF4-FFF2-40B4-BE49-F238E27FC236}">
              <a16:creationId xmlns:a16="http://schemas.microsoft.com/office/drawing/2014/main" xmlns="" id="{00000000-0008-0000-0E00-0000F5020000}"/>
            </a:ext>
          </a:extLst>
        </xdr:cNvPr>
        <xdr:cNvSpPr/>
      </xdr:nvSpPr>
      <xdr:spPr>
        <a:xfrm>
          <a:off x="14541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68580</xdr:rowOff>
    </xdr:from>
    <xdr:to>
      <xdr:col>81</xdr:col>
      <xdr:colOff>50800</xdr:colOff>
      <xdr:row>104</xdr:row>
      <xdr:rowOff>118111</xdr:rowOff>
    </xdr:to>
    <xdr:cxnSp macro="">
      <xdr:nvCxnSpPr>
        <xdr:cNvPr id="758" name="直線コネクタ 757">
          <a:extLst>
            <a:ext uri="{FF2B5EF4-FFF2-40B4-BE49-F238E27FC236}">
              <a16:creationId xmlns:a16="http://schemas.microsoft.com/office/drawing/2014/main" xmlns="" id="{00000000-0008-0000-0E00-0000F6020000}"/>
            </a:ext>
          </a:extLst>
        </xdr:cNvPr>
        <xdr:cNvCxnSpPr/>
      </xdr:nvCxnSpPr>
      <xdr:spPr>
        <a:xfrm>
          <a:off x="14592300" y="178993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759" name="楕円 758">
          <a:extLst>
            <a:ext uri="{FF2B5EF4-FFF2-40B4-BE49-F238E27FC236}">
              <a16:creationId xmlns:a16="http://schemas.microsoft.com/office/drawing/2014/main" xmlns="" id="{00000000-0008-0000-0E00-0000F7020000}"/>
            </a:ext>
          </a:extLst>
        </xdr:cNvPr>
        <xdr:cNvSpPr/>
      </xdr:nvSpPr>
      <xdr:spPr>
        <a:xfrm>
          <a:off x="1365250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17145</xdr:rowOff>
    </xdr:from>
    <xdr:to>
      <xdr:col>76</xdr:col>
      <xdr:colOff>114300</xdr:colOff>
      <xdr:row>104</xdr:row>
      <xdr:rowOff>68580</xdr:rowOff>
    </xdr:to>
    <xdr:cxnSp macro="">
      <xdr:nvCxnSpPr>
        <xdr:cNvPr id="760" name="直線コネクタ 759">
          <a:extLst>
            <a:ext uri="{FF2B5EF4-FFF2-40B4-BE49-F238E27FC236}">
              <a16:creationId xmlns:a16="http://schemas.microsoft.com/office/drawing/2014/main" xmlns="" id="{00000000-0008-0000-0E00-0000F8020000}"/>
            </a:ext>
          </a:extLst>
        </xdr:cNvPr>
        <xdr:cNvCxnSpPr/>
      </xdr:nvCxnSpPr>
      <xdr:spPr>
        <a:xfrm>
          <a:off x="13703300" y="178479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92075</xdr:rowOff>
    </xdr:from>
    <xdr:to>
      <xdr:col>67</xdr:col>
      <xdr:colOff>101600</xdr:colOff>
      <xdr:row>104</xdr:row>
      <xdr:rowOff>22225</xdr:rowOff>
    </xdr:to>
    <xdr:sp macro="" textlink="">
      <xdr:nvSpPr>
        <xdr:cNvPr id="761" name="楕円 760">
          <a:extLst>
            <a:ext uri="{FF2B5EF4-FFF2-40B4-BE49-F238E27FC236}">
              <a16:creationId xmlns:a16="http://schemas.microsoft.com/office/drawing/2014/main" xmlns="" id="{00000000-0008-0000-0E00-0000F9020000}"/>
            </a:ext>
          </a:extLst>
        </xdr:cNvPr>
        <xdr:cNvSpPr/>
      </xdr:nvSpPr>
      <xdr:spPr>
        <a:xfrm>
          <a:off x="12763500" y="177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142875</xdr:rowOff>
    </xdr:from>
    <xdr:to>
      <xdr:col>71</xdr:col>
      <xdr:colOff>177800</xdr:colOff>
      <xdr:row>104</xdr:row>
      <xdr:rowOff>17145</xdr:rowOff>
    </xdr:to>
    <xdr:cxnSp macro="">
      <xdr:nvCxnSpPr>
        <xdr:cNvPr id="762" name="直線コネクタ 761">
          <a:extLst>
            <a:ext uri="{FF2B5EF4-FFF2-40B4-BE49-F238E27FC236}">
              <a16:creationId xmlns:a16="http://schemas.microsoft.com/office/drawing/2014/main" xmlns="" id="{00000000-0008-0000-0E00-0000FA020000}"/>
            </a:ext>
          </a:extLst>
        </xdr:cNvPr>
        <xdr:cNvCxnSpPr/>
      </xdr:nvCxnSpPr>
      <xdr:spPr>
        <a:xfrm>
          <a:off x="12814300" y="178022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53357</xdr:rowOff>
    </xdr:from>
    <xdr:ext cx="405111" cy="259045"/>
    <xdr:sp macro="" textlink="">
      <xdr:nvSpPr>
        <xdr:cNvPr id="763" name="n_1aveValue【公民館】&#10;有形固定資産減価償却率">
          <a:extLst>
            <a:ext uri="{FF2B5EF4-FFF2-40B4-BE49-F238E27FC236}">
              <a16:creationId xmlns:a16="http://schemas.microsoft.com/office/drawing/2014/main" xmlns="" id="{00000000-0008-0000-0E00-0000FB020000}"/>
            </a:ext>
          </a:extLst>
        </xdr:cNvPr>
        <xdr:cNvSpPr txBox="1"/>
      </xdr:nvSpPr>
      <xdr:spPr>
        <a:xfrm>
          <a:off x="152660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158132</xdr:rowOff>
    </xdr:from>
    <xdr:ext cx="405111" cy="259045"/>
    <xdr:sp macro="" textlink="">
      <xdr:nvSpPr>
        <xdr:cNvPr id="764" name="n_2aveValue【公民館】&#10;有形固定資産減価償却率">
          <a:extLst>
            <a:ext uri="{FF2B5EF4-FFF2-40B4-BE49-F238E27FC236}">
              <a16:creationId xmlns:a16="http://schemas.microsoft.com/office/drawing/2014/main" xmlns="" id="{00000000-0008-0000-0E00-0000FC020000}"/>
            </a:ext>
          </a:extLst>
        </xdr:cNvPr>
        <xdr:cNvSpPr txBox="1"/>
      </xdr:nvSpPr>
      <xdr:spPr>
        <a:xfrm>
          <a:off x="14389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5732</xdr:rowOff>
    </xdr:from>
    <xdr:ext cx="405111" cy="259045"/>
    <xdr:sp macro="" textlink="">
      <xdr:nvSpPr>
        <xdr:cNvPr id="765" name="n_3aveValue【公民館】&#10;有形固定資産減価償却率">
          <a:extLst>
            <a:ext uri="{FF2B5EF4-FFF2-40B4-BE49-F238E27FC236}">
              <a16:creationId xmlns:a16="http://schemas.microsoft.com/office/drawing/2014/main" xmlns="" id="{00000000-0008-0000-0E00-0000FD020000}"/>
            </a:ext>
          </a:extLst>
        </xdr:cNvPr>
        <xdr:cNvSpPr txBox="1"/>
      </xdr:nvSpPr>
      <xdr:spPr>
        <a:xfrm>
          <a:off x="13500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19066</xdr:rowOff>
    </xdr:from>
    <xdr:ext cx="405111" cy="259045"/>
    <xdr:sp macro="" textlink="">
      <xdr:nvSpPr>
        <xdr:cNvPr id="766" name="n_4aveValue【公民館】&#10;有形固定資産減価償却率">
          <a:extLst>
            <a:ext uri="{FF2B5EF4-FFF2-40B4-BE49-F238E27FC236}">
              <a16:creationId xmlns:a16="http://schemas.microsoft.com/office/drawing/2014/main" xmlns="" id="{00000000-0008-0000-0E00-0000FE020000}"/>
            </a:ext>
          </a:extLst>
        </xdr:cNvPr>
        <xdr:cNvSpPr txBox="1"/>
      </xdr:nvSpPr>
      <xdr:spPr>
        <a:xfrm>
          <a:off x="12611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13988</xdr:rowOff>
    </xdr:from>
    <xdr:ext cx="405111" cy="259045"/>
    <xdr:sp macro="" textlink="">
      <xdr:nvSpPr>
        <xdr:cNvPr id="767" name="n_1mainValue【公民館】&#10;有形固定資産減価償却率">
          <a:extLst>
            <a:ext uri="{FF2B5EF4-FFF2-40B4-BE49-F238E27FC236}">
              <a16:creationId xmlns:a16="http://schemas.microsoft.com/office/drawing/2014/main" xmlns="" id="{00000000-0008-0000-0E00-0000FF020000}"/>
            </a:ext>
          </a:extLst>
        </xdr:cNvPr>
        <xdr:cNvSpPr txBox="1"/>
      </xdr:nvSpPr>
      <xdr:spPr>
        <a:xfrm>
          <a:off x="152660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135907</xdr:rowOff>
    </xdr:from>
    <xdr:ext cx="405111" cy="259045"/>
    <xdr:sp macro="" textlink="">
      <xdr:nvSpPr>
        <xdr:cNvPr id="768" name="n_2mainValue【公民館】&#10;有形固定資産減価償却率">
          <a:extLst>
            <a:ext uri="{FF2B5EF4-FFF2-40B4-BE49-F238E27FC236}">
              <a16:creationId xmlns:a16="http://schemas.microsoft.com/office/drawing/2014/main" xmlns="" id="{00000000-0008-0000-0E00-000000030000}"/>
            </a:ext>
          </a:extLst>
        </xdr:cNvPr>
        <xdr:cNvSpPr txBox="1"/>
      </xdr:nvSpPr>
      <xdr:spPr>
        <a:xfrm>
          <a:off x="14389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769" name="n_3mainValue【公民館】&#10;有形固定資産減価償却率">
          <a:extLst>
            <a:ext uri="{FF2B5EF4-FFF2-40B4-BE49-F238E27FC236}">
              <a16:creationId xmlns:a16="http://schemas.microsoft.com/office/drawing/2014/main" xmlns="" id="{00000000-0008-0000-0E00-000001030000}"/>
            </a:ext>
          </a:extLst>
        </xdr:cNvPr>
        <xdr:cNvSpPr txBox="1"/>
      </xdr:nvSpPr>
      <xdr:spPr>
        <a:xfrm>
          <a:off x="13500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38752</xdr:rowOff>
    </xdr:from>
    <xdr:ext cx="405111" cy="259045"/>
    <xdr:sp macro="" textlink="">
      <xdr:nvSpPr>
        <xdr:cNvPr id="770" name="n_4mainValue【公民館】&#10;有形固定資産減価償却率">
          <a:extLst>
            <a:ext uri="{FF2B5EF4-FFF2-40B4-BE49-F238E27FC236}">
              <a16:creationId xmlns:a16="http://schemas.microsoft.com/office/drawing/2014/main" xmlns="" id="{00000000-0008-0000-0E00-000002030000}"/>
            </a:ext>
          </a:extLst>
        </xdr:cNvPr>
        <xdr:cNvSpPr txBox="1"/>
      </xdr:nvSpPr>
      <xdr:spPr>
        <a:xfrm>
          <a:off x="12611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1" name="正方形/長方形 770">
          <a:extLst>
            <a:ext uri="{FF2B5EF4-FFF2-40B4-BE49-F238E27FC236}">
              <a16:creationId xmlns:a16="http://schemas.microsoft.com/office/drawing/2014/main" xmlns="" id="{00000000-0008-0000-0E00-00000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2" name="正方形/長方形 771">
          <a:extLst>
            <a:ext uri="{FF2B5EF4-FFF2-40B4-BE49-F238E27FC236}">
              <a16:creationId xmlns:a16="http://schemas.microsoft.com/office/drawing/2014/main" xmlns="" id="{00000000-0008-0000-0E00-00000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3" name="正方形/長方形 772">
          <a:extLst>
            <a:ext uri="{FF2B5EF4-FFF2-40B4-BE49-F238E27FC236}">
              <a16:creationId xmlns:a16="http://schemas.microsoft.com/office/drawing/2014/main" xmlns="" id="{00000000-0008-0000-0E00-00000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4" name="正方形/長方形 773">
          <a:extLst>
            <a:ext uri="{FF2B5EF4-FFF2-40B4-BE49-F238E27FC236}">
              <a16:creationId xmlns:a16="http://schemas.microsoft.com/office/drawing/2014/main" xmlns="" id="{00000000-0008-0000-0E00-00000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5" name="正方形/長方形 774">
          <a:extLst>
            <a:ext uri="{FF2B5EF4-FFF2-40B4-BE49-F238E27FC236}">
              <a16:creationId xmlns:a16="http://schemas.microsoft.com/office/drawing/2014/main" xmlns="" id="{00000000-0008-0000-0E00-00000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6" name="正方形/長方形 775">
          <a:extLst>
            <a:ext uri="{FF2B5EF4-FFF2-40B4-BE49-F238E27FC236}">
              <a16:creationId xmlns:a16="http://schemas.microsoft.com/office/drawing/2014/main" xmlns="" id="{00000000-0008-0000-0E00-00000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7" name="正方形/長方形 776">
          <a:extLst>
            <a:ext uri="{FF2B5EF4-FFF2-40B4-BE49-F238E27FC236}">
              <a16:creationId xmlns:a16="http://schemas.microsoft.com/office/drawing/2014/main" xmlns="" id="{00000000-0008-0000-0E00-00000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8" name="正方形/長方形 777">
          <a:extLst>
            <a:ext uri="{FF2B5EF4-FFF2-40B4-BE49-F238E27FC236}">
              <a16:creationId xmlns:a16="http://schemas.microsoft.com/office/drawing/2014/main" xmlns="" id="{00000000-0008-0000-0E00-00000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9" name="テキスト ボックス 778">
          <a:extLst>
            <a:ext uri="{FF2B5EF4-FFF2-40B4-BE49-F238E27FC236}">
              <a16:creationId xmlns:a16="http://schemas.microsoft.com/office/drawing/2014/main" xmlns="" id="{00000000-0008-0000-0E00-00000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0" name="直線コネクタ 779">
          <a:extLst>
            <a:ext uri="{FF2B5EF4-FFF2-40B4-BE49-F238E27FC236}">
              <a16:creationId xmlns:a16="http://schemas.microsoft.com/office/drawing/2014/main" xmlns="" id="{00000000-0008-0000-0E00-00000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81" name="直線コネクタ 780">
          <a:extLst>
            <a:ext uri="{FF2B5EF4-FFF2-40B4-BE49-F238E27FC236}">
              <a16:creationId xmlns:a16="http://schemas.microsoft.com/office/drawing/2014/main" xmlns="" id="{00000000-0008-0000-0E00-00000D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2" name="テキスト ボックス 781">
          <a:extLst>
            <a:ext uri="{FF2B5EF4-FFF2-40B4-BE49-F238E27FC236}">
              <a16:creationId xmlns:a16="http://schemas.microsoft.com/office/drawing/2014/main" xmlns="" id="{00000000-0008-0000-0E00-00000E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3" name="直線コネクタ 782">
          <a:extLst>
            <a:ext uri="{FF2B5EF4-FFF2-40B4-BE49-F238E27FC236}">
              <a16:creationId xmlns:a16="http://schemas.microsoft.com/office/drawing/2014/main" xmlns="" id="{00000000-0008-0000-0E00-00000F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4" name="テキスト ボックス 783">
          <a:extLst>
            <a:ext uri="{FF2B5EF4-FFF2-40B4-BE49-F238E27FC236}">
              <a16:creationId xmlns:a16="http://schemas.microsoft.com/office/drawing/2014/main" xmlns="" id="{00000000-0008-0000-0E00-000010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5" name="直線コネクタ 784">
          <a:extLst>
            <a:ext uri="{FF2B5EF4-FFF2-40B4-BE49-F238E27FC236}">
              <a16:creationId xmlns:a16="http://schemas.microsoft.com/office/drawing/2014/main" xmlns="" id="{00000000-0008-0000-0E00-000011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6" name="テキスト ボックス 785">
          <a:extLst>
            <a:ext uri="{FF2B5EF4-FFF2-40B4-BE49-F238E27FC236}">
              <a16:creationId xmlns:a16="http://schemas.microsoft.com/office/drawing/2014/main" xmlns="" id="{00000000-0008-0000-0E00-000012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7" name="直線コネクタ 786">
          <a:extLst>
            <a:ext uri="{FF2B5EF4-FFF2-40B4-BE49-F238E27FC236}">
              <a16:creationId xmlns:a16="http://schemas.microsoft.com/office/drawing/2014/main" xmlns="" id="{00000000-0008-0000-0E00-000013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8" name="テキスト ボックス 787">
          <a:extLst>
            <a:ext uri="{FF2B5EF4-FFF2-40B4-BE49-F238E27FC236}">
              <a16:creationId xmlns:a16="http://schemas.microsoft.com/office/drawing/2014/main" xmlns="" id="{00000000-0008-0000-0E00-000014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9" name="直線コネクタ 788">
          <a:extLst>
            <a:ext uri="{FF2B5EF4-FFF2-40B4-BE49-F238E27FC236}">
              <a16:creationId xmlns:a16="http://schemas.microsoft.com/office/drawing/2014/main" xmlns="" id="{00000000-0008-0000-0E00-00001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0" name="テキスト ボックス 789">
          <a:extLst>
            <a:ext uri="{FF2B5EF4-FFF2-40B4-BE49-F238E27FC236}">
              <a16:creationId xmlns:a16="http://schemas.microsoft.com/office/drawing/2014/main" xmlns="" id="{00000000-0008-0000-0E00-00001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1" name="【公民館】&#10;一人当たり面積グラフ枠">
          <a:extLst>
            <a:ext uri="{FF2B5EF4-FFF2-40B4-BE49-F238E27FC236}">
              <a16:creationId xmlns:a16="http://schemas.microsoft.com/office/drawing/2014/main" xmlns="" id="{00000000-0008-0000-0E00-00001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792" name="直線コネクタ 791">
          <a:extLst>
            <a:ext uri="{FF2B5EF4-FFF2-40B4-BE49-F238E27FC236}">
              <a16:creationId xmlns:a16="http://schemas.microsoft.com/office/drawing/2014/main" xmlns="" id="{00000000-0008-0000-0E00-000018030000}"/>
            </a:ext>
          </a:extLst>
        </xdr:cNvPr>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793" name="【公民館】&#10;一人当たり面積最小値テキスト">
          <a:extLst>
            <a:ext uri="{FF2B5EF4-FFF2-40B4-BE49-F238E27FC236}">
              <a16:creationId xmlns:a16="http://schemas.microsoft.com/office/drawing/2014/main" xmlns="" id="{00000000-0008-0000-0E00-000019030000}"/>
            </a:ext>
          </a:extLst>
        </xdr:cNvPr>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794" name="直線コネクタ 793">
          <a:extLst>
            <a:ext uri="{FF2B5EF4-FFF2-40B4-BE49-F238E27FC236}">
              <a16:creationId xmlns:a16="http://schemas.microsoft.com/office/drawing/2014/main" xmlns="" id="{00000000-0008-0000-0E00-00001A030000}"/>
            </a:ext>
          </a:extLst>
        </xdr:cNvPr>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795" name="【公民館】&#10;一人当たり面積最大値テキスト">
          <a:extLst>
            <a:ext uri="{FF2B5EF4-FFF2-40B4-BE49-F238E27FC236}">
              <a16:creationId xmlns:a16="http://schemas.microsoft.com/office/drawing/2014/main" xmlns="" id="{00000000-0008-0000-0E00-00001B030000}"/>
            </a:ext>
          </a:extLst>
        </xdr:cNvPr>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796" name="直線コネクタ 795">
          <a:extLst>
            <a:ext uri="{FF2B5EF4-FFF2-40B4-BE49-F238E27FC236}">
              <a16:creationId xmlns:a16="http://schemas.microsoft.com/office/drawing/2014/main" xmlns="" id="{00000000-0008-0000-0E00-00001C030000}"/>
            </a:ext>
          </a:extLst>
        </xdr:cNvPr>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20387</xdr:rowOff>
    </xdr:from>
    <xdr:ext cx="469744" cy="259045"/>
    <xdr:sp macro="" textlink="">
      <xdr:nvSpPr>
        <xdr:cNvPr id="797" name="【公民館】&#10;一人当たり面積平均値テキスト">
          <a:extLst>
            <a:ext uri="{FF2B5EF4-FFF2-40B4-BE49-F238E27FC236}">
              <a16:creationId xmlns:a16="http://schemas.microsoft.com/office/drawing/2014/main" xmlns="" id="{00000000-0008-0000-0E00-00001D030000}"/>
            </a:ext>
          </a:extLst>
        </xdr:cNvPr>
        <xdr:cNvSpPr txBox="1"/>
      </xdr:nvSpPr>
      <xdr:spPr>
        <a:xfrm>
          <a:off x="22199600" y="18194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798" name="フローチャート: 判断 797">
          <a:extLst>
            <a:ext uri="{FF2B5EF4-FFF2-40B4-BE49-F238E27FC236}">
              <a16:creationId xmlns:a16="http://schemas.microsoft.com/office/drawing/2014/main" xmlns="" id="{00000000-0008-0000-0E00-00001E030000}"/>
            </a:ext>
          </a:extLst>
        </xdr:cNvPr>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799" name="フローチャート: 判断 798">
          <a:extLst>
            <a:ext uri="{FF2B5EF4-FFF2-40B4-BE49-F238E27FC236}">
              <a16:creationId xmlns:a16="http://schemas.microsoft.com/office/drawing/2014/main" xmlns="" id="{00000000-0008-0000-0E00-00001F030000}"/>
            </a:ext>
          </a:extLst>
        </xdr:cNvPr>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800" name="フローチャート: 判断 799">
          <a:extLst>
            <a:ext uri="{FF2B5EF4-FFF2-40B4-BE49-F238E27FC236}">
              <a16:creationId xmlns:a16="http://schemas.microsoft.com/office/drawing/2014/main" xmlns="" id="{00000000-0008-0000-0E00-000020030000}"/>
            </a:ext>
          </a:extLst>
        </xdr:cNvPr>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801" name="フローチャート: 判断 800">
          <a:extLst>
            <a:ext uri="{FF2B5EF4-FFF2-40B4-BE49-F238E27FC236}">
              <a16:creationId xmlns:a16="http://schemas.microsoft.com/office/drawing/2014/main" xmlns="" id="{00000000-0008-0000-0E00-000021030000}"/>
            </a:ext>
          </a:extLst>
        </xdr:cNvPr>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802" name="フローチャート: 判断 801">
          <a:extLst>
            <a:ext uri="{FF2B5EF4-FFF2-40B4-BE49-F238E27FC236}">
              <a16:creationId xmlns:a16="http://schemas.microsoft.com/office/drawing/2014/main" xmlns="" id="{00000000-0008-0000-0E00-000022030000}"/>
            </a:ext>
          </a:extLst>
        </xdr:cNvPr>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xmlns="" id="{00000000-0008-0000-0E00-00002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xmlns="" id="{00000000-0008-0000-0E00-00002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xmlns="" id="{00000000-0008-0000-0E00-00002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xmlns="" id="{00000000-0008-0000-0E00-00002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xmlns="" id="{00000000-0008-0000-0E00-00002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31801</xdr:rowOff>
    </xdr:from>
    <xdr:to>
      <xdr:col>116</xdr:col>
      <xdr:colOff>114300</xdr:colOff>
      <xdr:row>107</xdr:row>
      <xdr:rowOff>133401</xdr:rowOff>
    </xdr:to>
    <xdr:sp macro="" textlink="">
      <xdr:nvSpPr>
        <xdr:cNvPr id="808" name="楕円 807">
          <a:extLst>
            <a:ext uri="{FF2B5EF4-FFF2-40B4-BE49-F238E27FC236}">
              <a16:creationId xmlns:a16="http://schemas.microsoft.com/office/drawing/2014/main" xmlns="" id="{00000000-0008-0000-0E00-000028030000}"/>
            </a:ext>
          </a:extLst>
        </xdr:cNvPr>
        <xdr:cNvSpPr/>
      </xdr:nvSpPr>
      <xdr:spPr>
        <a:xfrm>
          <a:off x="22110700" y="1837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10228</xdr:rowOff>
    </xdr:from>
    <xdr:ext cx="469744" cy="259045"/>
    <xdr:sp macro="" textlink="">
      <xdr:nvSpPr>
        <xdr:cNvPr id="809" name="【公民館】&#10;一人当たり面積該当値テキスト">
          <a:extLst>
            <a:ext uri="{FF2B5EF4-FFF2-40B4-BE49-F238E27FC236}">
              <a16:creationId xmlns:a16="http://schemas.microsoft.com/office/drawing/2014/main" xmlns="" id="{00000000-0008-0000-0E00-000029030000}"/>
            </a:ext>
          </a:extLst>
        </xdr:cNvPr>
        <xdr:cNvSpPr txBox="1"/>
      </xdr:nvSpPr>
      <xdr:spPr>
        <a:xfrm>
          <a:off x="22199600" y="1835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34544</xdr:rowOff>
    </xdr:from>
    <xdr:to>
      <xdr:col>112</xdr:col>
      <xdr:colOff>38100</xdr:colOff>
      <xdr:row>107</xdr:row>
      <xdr:rowOff>136144</xdr:rowOff>
    </xdr:to>
    <xdr:sp macro="" textlink="">
      <xdr:nvSpPr>
        <xdr:cNvPr id="810" name="楕円 809">
          <a:extLst>
            <a:ext uri="{FF2B5EF4-FFF2-40B4-BE49-F238E27FC236}">
              <a16:creationId xmlns:a16="http://schemas.microsoft.com/office/drawing/2014/main" xmlns="" id="{00000000-0008-0000-0E00-00002A030000}"/>
            </a:ext>
          </a:extLst>
        </xdr:cNvPr>
        <xdr:cNvSpPr/>
      </xdr:nvSpPr>
      <xdr:spPr>
        <a:xfrm>
          <a:off x="21272500" y="183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82601</xdr:rowOff>
    </xdr:from>
    <xdr:to>
      <xdr:col>116</xdr:col>
      <xdr:colOff>63500</xdr:colOff>
      <xdr:row>107</xdr:row>
      <xdr:rowOff>85344</xdr:rowOff>
    </xdr:to>
    <xdr:cxnSp macro="">
      <xdr:nvCxnSpPr>
        <xdr:cNvPr id="811" name="直線コネクタ 810">
          <a:extLst>
            <a:ext uri="{FF2B5EF4-FFF2-40B4-BE49-F238E27FC236}">
              <a16:creationId xmlns:a16="http://schemas.microsoft.com/office/drawing/2014/main" xmlns="" id="{00000000-0008-0000-0E00-00002B030000}"/>
            </a:ext>
          </a:extLst>
        </xdr:cNvPr>
        <xdr:cNvCxnSpPr/>
      </xdr:nvCxnSpPr>
      <xdr:spPr>
        <a:xfrm flipV="1">
          <a:off x="21323300" y="18427751"/>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33629</xdr:rowOff>
    </xdr:from>
    <xdr:to>
      <xdr:col>107</xdr:col>
      <xdr:colOff>101600</xdr:colOff>
      <xdr:row>107</xdr:row>
      <xdr:rowOff>135229</xdr:rowOff>
    </xdr:to>
    <xdr:sp macro="" textlink="">
      <xdr:nvSpPr>
        <xdr:cNvPr id="812" name="楕円 811">
          <a:extLst>
            <a:ext uri="{FF2B5EF4-FFF2-40B4-BE49-F238E27FC236}">
              <a16:creationId xmlns:a16="http://schemas.microsoft.com/office/drawing/2014/main" xmlns="" id="{00000000-0008-0000-0E00-00002C030000}"/>
            </a:ext>
          </a:extLst>
        </xdr:cNvPr>
        <xdr:cNvSpPr/>
      </xdr:nvSpPr>
      <xdr:spPr>
        <a:xfrm>
          <a:off x="20383500" y="1837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84429</xdr:rowOff>
    </xdr:from>
    <xdr:to>
      <xdr:col>111</xdr:col>
      <xdr:colOff>177800</xdr:colOff>
      <xdr:row>107</xdr:row>
      <xdr:rowOff>85344</xdr:rowOff>
    </xdr:to>
    <xdr:cxnSp macro="">
      <xdr:nvCxnSpPr>
        <xdr:cNvPr id="813" name="直線コネクタ 812">
          <a:extLst>
            <a:ext uri="{FF2B5EF4-FFF2-40B4-BE49-F238E27FC236}">
              <a16:creationId xmlns:a16="http://schemas.microsoft.com/office/drawing/2014/main" xmlns="" id="{00000000-0008-0000-0E00-00002D030000}"/>
            </a:ext>
          </a:extLst>
        </xdr:cNvPr>
        <xdr:cNvCxnSpPr/>
      </xdr:nvCxnSpPr>
      <xdr:spPr>
        <a:xfrm>
          <a:off x="20434300" y="1842957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32258</xdr:rowOff>
    </xdr:from>
    <xdr:to>
      <xdr:col>102</xdr:col>
      <xdr:colOff>165100</xdr:colOff>
      <xdr:row>107</xdr:row>
      <xdr:rowOff>133858</xdr:rowOff>
    </xdr:to>
    <xdr:sp macro="" textlink="">
      <xdr:nvSpPr>
        <xdr:cNvPr id="814" name="楕円 813">
          <a:extLst>
            <a:ext uri="{FF2B5EF4-FFF2-40B4-BE49-F238E27FC236}">
              <a16:creationId xmlns:a16="http://schemas.microsoft.com/office/drawing/2014/main" xmlns="" id="{00000000-0008-0000-0E00-00002E030000}"/>
            </a:ext>
          </a:extLst>
        </xdr:cNvPr>
        <xdr:cNvSpPr/>
      </xdr:nvSpPr>
      <xdr:spPr>
        <a:xfrm>
          <a:off x="19494500" y="183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83058</xdr:rowOff>
    </xdr:from>
    <xdr:to>
      <xdr:col>107</xdr:col>
      <xdr:colOff>50800</xdr:colOff>
      <xdr:row>107</xdr:row>
      <xdr:rowOff>84429</xdr:rowOff>
    </xdr:to>
    <xdr:cxnSp macro="">
      <xdr:nvCxnSpPr>
        <xdr:cNvPr id="815" name="直線コネクタ 814">
          <a:extLst>
            <a:ext uri="{FF2B5EF4-FFF2-40B4-BE49-F238E27FC236}">
              <a16:creationId xmlns:a16="http://schemas.microsoft.com/office/drawing/2014/main" xmlns="" id="{00000000-0008-0000-0E00-00002F030000}"/>
            </a:ext>
          </a:extLst>
        </xdr:cNvPr>
        <xdr:cNvCxnSpPr/>
      </xdr:nvCxnSpPr>
      <xdr:spPr>
        <a:xfrm>
          <a:off x="19545300" y="18428208"/>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32716</xdr:rowOff>
    </xdr:from>
    <xdr:to>
      <xdr:col>98</xdr:col>
      <xdr:colOff>38100</xdr:colOff>
      <xdr:row>107</xdr:row>
      <xdr:rowOff>134316</xdr:rowOff>
    </xdr:to>
    <xdr:sp macro="" textlink="">
      <xdr:nvSpPr>
        <xdr:cNvPr id="816" name="楕円 815">
          <a:extLst>
            <a:ext uri="{FF2B5EF4-FFF2-40B4-BE49-F238E27FC236}">
              <a16:creationId xmlns:a16="http://schemas.microsoft.com/office/drawing/2014/main" xmlns="" id="{00000000-0008-0000-0E00-000030030000}"/>
            </a:ext>
          </a:extLst>
        </xdr:cNvPr>
        <xdr:cNvSpPr/>
      </xdr:nvSpPr>
      <xdr:spPr>
        <a:xfrm>
          <a:off x="18605500" y="1837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83058</xdr:rowOff>
    </xdr:from>
    <xdr:to>
      <xdr:col>102</xdr:col>
      <xdr:colOff>114300</xdr:colOff>
      <xdr:row>107</xdr:row>
      <xdr:rowOff>83516</xdr:rowOff>
    </xdr:to>
    <xdr:cxnSp macro="">
      <xdr:nvCxnSpPr>
        <xdr:cNvPr id="817" name="直線コネクタ 816">
          <a:extLst>
            <a:ext uri="{FF2B5EF4-FFF2-40B4-BE49-F238E27FC236}">
              <a16:creationId xmlns:a16="http://schemas.microsoft.com/office/drawing/2014/main" xmlns="" id="{00000000-0008-0000-0E00-000031030000}"/>
            </a:ext>
          </a:extLst>
        </xdr:cNvPr>
        <xdr:cNvCxnSpPr/>
      </xdr:nvCxnSpPr>
      <xdr:spPr>
        <a:xfrm flipV="1">
          <a:off x="18656300" y="1842820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98722</xdr:rowOff>
    </xdr:from>
    <xdr:ext cx="469744" cy="259045"/>
    <xdr:sp macro="" textlink="">
      <xdr:nvSpPr>
        <xdr:cNvPr id="818" name="n_1aveValue【公民館】&#10;一人当たり面積">
          <a:extLst>
            <a:ext uri="{FF2B5EF4-FFF2-40B4-BE49-F238E27FC236}">
              <a16:creationId xmlns:a16="http://schemas.microsoft.com/office/drawing/2014/main" xmlns="" id="{00000000-0008-0000-0E00-000032030000}"/>
            </a:ext>
          </a:extLst>
        </xdr:cNvPr>
        <xdr:cNvSpPr txBox="1"/>
      </xdr:nvSpPr>
      <xdr:spPr>
        <a:xfrm>
          <a:off x="21075727" y="1810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113809</xdr:rowOff>
    </xdr:from>
    <xdr:ext cx="469744" cy="259045"/>
    <xdr:sp macro="" textlink="">
      <xdr:nvSpPr>
        <xdr:cNvPr id="819" name="n_2aveValue【公民館】&#10;一人当たり面積">
          <a:extLst>
            <a:ext uri="{FF2B5EF4-FFF2-40B4-BE49-F238E27FC236}">
              <a16:creationId xmlns:a16="http://schemas.microsoft.com/office/drawing/2014/main" xmlns="" id="{00000000-0008-0000-0E00-000033030000}"/>
            </a:ext>
          </a:extLst>
        </xdr:cNvPr>
        <xdr:cNvSpPr txBox="1"/>
      </xdr:nvSpPr>
      <xdr:spPr>
        <a:xfrm>
          <a:off x="201994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112437</xdr:rowOff>
    </xdr:from>
    <xdr:ext cx="469744" cy="259045"/>
    <xdr:sp macro="" textlink="">
      <xdr:nvSpPr>
        <xdr:cNvPr id="820" name="n_3aveValue【公民館】&#10;一人当たり面積">
          <a:extLst>
            <a:ext uri="{FF2B5EF4-FFF2-40B4-BE49-F238E27FC236}">
              <a16:creationId xmlns:a16="http://schemas.microsoft.com/office/drawing/2014/main" xmlns="" id="{00000000-0008-0000-0E00-000034030000}"/>
            </a:ext>
          </a:extLst>
        </xdr:cNvPr>
        <xdr:cNvSpPr txBox="1"/>
      </xdr:nvSpPr>
      <xdr:spPr>
        <a:xfrm>
          <a:off x="19310427" y="181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97807</xdr:rowOff>
    </xdr:from>
    <xdr:ext cx="469744" cy="259045"/>
    <xdr:sp macro="" textlink="">
      <xdr:nvSpPr>
        <xdr:cNvPr id="821" name="n_4aveValue【公民館】&#10;一人当たり面積">
          <a:extLst>
            <a:ext uri="{FF2B5EF4-FFF2-40B4-BE49-F238E27FC236}">
              <a16:creationId xmlns:a16="http://schemas.microsoft.com/office/drawing/2014/main" xmlns="" id="{00000000-0008-0000-0E00-000035030000}"/>
            </a:ext>
          </a:extLst>
        </xdr:cNvPr>
        <xdr:cNvSpPr txBox="1"/>
      </xdr:nvSpPr>
      <xdr:spPr>
        <a:xfrm>
          <a:off x="18421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127271</xdr:rowOff>
    </xdr:from>
    <xdr:ext cx="469744" cy="259045"/>
    <xdr:sp macro="" textlink="">
      <xdr:nvSpPr>
        <xdr:cNvPr id="822" name="n_1mainValue【公民館】&#10;一人当たり面積">
          <a:extLst>
            <a:ext uri="{FF2B5EF4-FFF2-40B4-BE49-F238E27FC236}">
              <a16:creationId xmlns:a16="http://schemas.microsoft.com/office/drawing/2014/main" xmlns="" id="{00000000-0008-0000-0E00-000036030000}"/>
            </a:ext>
          </a:extLst>
        </xdr:cNvPr>
        <xdr:cNvSpPr txBox="1"/>
      </xdr:nvSpPr>
      <xdr:spPr>
        <a:xfrm>
          <a:off x="21075727" y="184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126356</xdr:rowOff>
    </xdr:from>
    <xdr:ext cx="469744" cy="259045"/>
    <xdr:sp macro="" textlink="">
      <xdr:nvSpPr>
        <xdr:cNvPr id="823" name="n_2mainValue【公民館】&#10;一人当たり面積">
          <a:extLst>
            <a:ext uri="{FF2B5EF4-FFF2-40B4-BE49-F238E27FC236}">
              <a16:creationId xmlns:a16="http://schemas.microsoft.com/office/drawing/2014/main" xmlns="" id="{00000000-0008-0000-0E00-000037030000}"/>
            </a:ext>
          </a:extLst>
        </xdr:cNvPr>
        <xdr:cNvSpPr txBox="1"/>
      </xdr:nvSpPr>
      <xdr:spPr>
        <a:xfrm>
          <a:off x="20199427" y="1847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124985</xdr:rowOff>
    </xdr:from>
    <xdr:ext cx="469744" cy="259045"/>
    <xdr:sp macro="" textlink="">
      <xdr:nvSpPr>
        <xdr:cNvPr id="824" name="n_3mainValue【公民館】&#10;一人当たり面積">
          <a:extLst>
            <a:ext uri="{FF2B5EF4-FFF2-40B4-BE49-F238E27FC236}">
              <a16:creationId xmlns:a16="http://schemas.microsoft.com/office/drawing/2014/main" xmlns="" id="{00000000-0008-0000-0E00-000038030000}"/>
            </a:ext>
          </a:extLst>
        </xdr:cNvPr>
        <xdr:cNvSpPr txBox="1"/>
      </xdr:nvSpPr>
      <xdr:spPr>
        <a:xfrm>
          <a:off x="19310427" y="1847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125443</xdr:rowOff>
    </xdr:from>
    <xdr:ext cx="469744" cy="259045"/>
    <xdr:sp macro="" textlink="">
      <xdr:nvSpPr>
        <xdr:cNvPr id="825" name="n_4mainValue【公民館】&#10;一人当たり面積">
          <a:extLst>
            <a:ext uri="{FF2B5EF4-FFF2-40B4-BE49-F238E27FC236}">
              <a16:creationId xmlns:a16="http://schemas.microsoft.com/office/drawing/2014/main" xmlns="" id="{00000000-0008-0000-0E00-000039030000}"/>
            </a:ext>
          </a:extLst>
        </xdr:cNvPr>
        <xdr:cNvSpPr txBox="1"/>
      </xdr:nvSpPr>
      <xdr:spPr>
        <a:xfrm>
          <a:off x="18421427" y="1847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6" name="正方形/長方形 825">
          <a:extLst>
            <a:ext uri="{FF2B5EF4-FFF2-40B4-BE49-F238E27FC236}">
              <a16:creationId xmlns:a16="http://schemas.microsoft.com/office/drawing/2014/main" xmlns="" id="{00000000-0008-0000-0E00-00003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7" name="正方形/長方形 826">
          <a:extLst>
            <a:ext uri="{FF2B5EF4-FFF2-40B4-BE49-F238E27FC236}">
              <a16:creationId xmlns:a16="http://schemas.microsoft.com/office/drawing/2014/main" xmlns="" id="{00000000-0008-0000-0E00-00003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8" name="テキスト ボックス 827">
          <a:extLst>
            <a:ext uri="{FF2B5EF4-FFF2-40B4-BE49-F238E27FC236}">
              <a16:creationId xmlns:a16="http://schemas.microsoft.com/office/drawing/2014/main" xmlns="" id="{00000000-0008-0000-0E00-00003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人口減少に伴い一人当たりの数値は多少増加しているが、基本的には施設は変動しておらず</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一人当たりの資産は低い数値となっており、道路、教育施設（幼稚園含む）の老朽化が進んでいる。</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公営住宅においては、令和３年度に長寿命化計画を策定した。補助金等も活用しながら可能な限り活用を続けるが、その後の検討も早めに進めていかなければならない。道路においては近年の豪雨による被害を防ぐための雨水対策のための改修を優先事項として実施している。</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子育て支援拠点施設が令和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年度に完成する</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ほか、</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中長期的な計画の中では</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教育施設の改修も控えており、各施設において公共施設管理計画を適正に推進しながら、将来の施設の統廃合の検討を行い、長期的な視野で事業</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実施</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を判断し、</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借入れ</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等も</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を行い</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ながら、負担が同じ時期に集中しすぎないようにしていかなければならない。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8,166
7,620
12.87
4,457,645
4,248,101
197,286
2,364,254
2,698,866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xmlns=""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xmlns=""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xmlns=""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xmlns=""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xmlns=""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xmlns=""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xmlns=""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xmlns=""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xmlns=""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xmlns=""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xmlns=""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xmlns=""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xmlns=""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xmlns=""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xmlns=""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xmlns=""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xmlns=""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xmlns=""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xmlns=""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xmlns="" id="{00000000-0008-0000-0F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xmlns="" id="{00000000-0008-0000-0F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xmlns="" id="{00000000-0008-0000-0F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xmlns="" id="{00000000-0008-0000-0F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xmlns="" id="{00000000-0008-0000-0F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xmlns="" id="{00000000-0008-0000-0F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xmlns="" id="{00000000-0008-0000-0F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xmlns="" id="{00000000-0008-0000-0F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xmlns="" id="{00000000-0008-0000-0F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xmlns="" id="{00000000-0008-0000-0F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xmlns="" id="{00000000-0008-0000-0F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xmlns="" id="{00000000-0008-0000-0F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xmlns="" id="{00000000-0008-0000-0F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xmlns="" id="{00000000-0008-0000-0F00-000049000000}"/>
            </a:ext>
          </a:extLst>
        </xdr:cNvPr>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xmlns="" id="{00000000-0008-0000-0F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xmlns="" id="{00000000-0008-0000-0F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xmlns="" id="{00000000-0008-0000-0F00-00004C000000}"/>
            </a:ext>
          </a:extLst>
        </xdr:cNvPr>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77" name="直線コネクタ 76">
          <a:extLst>
            <a:ext uri="{FF2B5EF4-FFF2-40B4-BE49-F238E27FC236}">
              <a16:creationId xmlns:a16="http://schemas.microsoft.com/office/drawing/2014/main" xmlns="" id="{00000000-0008-0000-0F00-00004D000000}"/>
            </a:ext>
          </a:extLst>
        </xdr:cNvPr>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1922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xmlns="" id="{00000000-0008-0000-0F00-00004E000000}"/>
            </a:ext>
          </a:extLst>
        </xdr:cNvPr>
        <xdr:cNvSpPr txBox="1"/>
      </xdr:nvSpPr>
      <xdr:spPr>
        <a:xfrm>
          <a:off x="46736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79" name="フローチャート: 判断 78">
          <a:extLst>
            <a:ext uri="{FF2B5EF4-FFF2-40B4-BE49-F238E27FC236}">
              <a16:creationId xmlns:a16="http://schemas.microsoft.com/office/drawing/2014/main" xmlns="" id="{00000000-0008-0000-0F00-00004F000000}"/>
            </a:ext>
          </a:extLst>
        </xdr:cNvPr>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80" name="フローチャート: 判断 79">
          <a:extLst>
            <a:ext uri="{FF2B5EF4-FFF2-40B4-BE49-F238E27FC236}">
              <a16:creationId xmlns:a16="http://schemas.microsoft.com/office/drawing/2014/main" xmlns="" id="{00000000-0008-0000-0F00-000050000000}"/>
            </a:ext>
          </a:extLst>
        </xdr:cNvPr>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81" name="フローチャート: 判断 80">
          <a:extLst>
            <a:ext uri="{FF2B5EF4-FFF2-40B4-BE49-F238E27FC236}">
              <a16:creationId xmlns:a16="http://schemas.microsoft.com/office/drawing/2014/main" xmlns="" id="{00000000-0008-0000-0F00-000051000000}"/>
            </a:ext>
          </a:extLst>
        </xdr:cNvPr>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a:extLst>
            <a:ext uri="{FF2B5EF4-FFF2-40B4-BE49-F238E27FC236}">
              <a16:creationId xmlns:a16="http://schemas.microsoft.com/office/drawing/2014/main" xmlns="" id="{00000000-0008-0000-0F00-000052000000}"/>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83" name="フローチャート: 判断 82">
          <a:extLst>
            <a:ext uri="{FF2B5EF4-FFF2-40B4-BE49-F238E27FC236}">
              <a16:creationId xmlns:a16="http://schemas.microsoft.com/office/drawing/2014/main" xmlns="" id="{00000000-0008-0000-0F00-000053000000}"/>
            </a:ext>
          </a:extLst>
        </xdr:cNvPr>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xmlns="" id="{00000000-0008-0000-0F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00000000-0008-0000-0F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00000000-0008-0000-0F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00000000-0008-0000-0F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xmlns="" id="{00000000-0008-0000-0F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89" name="楕円 88">
          <a:extLst>
            <a:ext uri="{FF2B5EF4-FFF2-40B4-BE49-F238E27FC236}">
              <a16:creationId xmlns:a16="http://schemas.microsoft.com/office/drawing/2014/main" xmlns="" id="{00000000-0008-0000-0F00-000059000000}"/>
            </a:ext>
          </a:extLst>
        </xdr:cNvPr>
        <xdr:cNvSpPr/>
      </xdr:nvSpPr>
      <xdr:spPr>
        <a:xfrm>
          <a:off x="45847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21607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xmlns="" id="{00000000-0008-0000-0F00-00005A000000}"/>
            </a:ext>
          </a:extLst>
        </xdr:cNvPr>
        <xdr:cNvSpPr txBox="1"/>
      </xdr:nvSpPr>
      <xdr:spPr>
        <a:xfrm>
          <a:off x="4673600"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116840</xdr:rowOff>
    </xdr:from>
    <xdr:to>
      <xdr:col>20</xdr:col>
      <xdr:colOff>38100</xdr:colOff>
      <xdr:row>60</xdr:row>
      <xdr:rowOff>46990</xdr:rowOff>
    </xdr:to>
    <xdr:sp macro="" textlink="">
      <xdr:nvSpPr>
        <xdr:cNvPr id="91" name="楕円 90">
          <a:extLst>
            <a:ext uri="{FF2B5EF4-FFF2-40B4-BE49-F238E27FC236}">
              <a16:creationId xmlns:a16="http://schemas.microsoft.com/office/drawing/2014/main" xmlns="" id="{00000000-0008-0000-0F00-00005B000000}"/>
            </a:ext>
          </a:extLst>
        </xdr:cNvPr>
        <xdr:cNvSpPr/>
      </xdr:nvSpPr>
      <xdr:spPr>
        <a:xfrm>
          <a:off x="3746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167640</xdr:rowOff>
    </xdr:from>
    <xdr:to>
      <xdr:col>24</xdr:col>
      <xdr:colOff>63500</xdr:colOff>
      <xdr:row>60</xdr:row>
      <xdr:rowOff>49530</xdr:rowOff>
    </xdr:to>
    <xdr:cxnSp macro="">
      <xdr:nvCxnSpPr>
        <xdr:cNvPr id="92" name="直線コネクタ 91">
          <a:extLst>
            <a:ext uri="{FF2B5EF4-FFF2-40B4-BE49-F238E27FC236}">
              <a16:creationId xmlns:a16="http://schemas.microsoft.com/office/drawing/2014/main" xmlns="" id="{00000000-0008-0000-0F00-00005C000000}"/>
            </a:ext>
          </a:extLst>
        </xdr:cNvPr>
        <xdr:cNvCxnSpPr/>
      </xdr:nvCxnSpPr>
      <xdr:spPr>
        <a:xfrm>
          <a:off x="3797300" y="1028319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61595</xdr:rowOff>
    </xdr:from>
    <xdr:to>
      <xdr:col>15</xdr:col>
      <xdr:colOff>101600</xdr:colOff>
      <xdr:row>59</xdr:row>
      <xdr:rowOff>163195</xdr:rowOff>
    </xdr:to>
    <xdr:sp macro="" textlink="">
      <xdr:nvSpPr>
        <xdr:cNvPr id="93" name="楕円 92">
          <a:extLst>
            <a:ext uri="{FF2B5EF4-FFF2-40B4-BE49-F238E27FC236}">
              <a16:creationId xmlns:a16="http://schemas.microsoft.com/office/drawing/2014/main" xmlns="" id="{00000000-0008-0000-0F00-00005D000000}"/>
            </a:ext>
          </a:extLst>
        </xdr:cNvPr>
        <xdr:cNvSpPr/>
      </xdr:nvSpPr>
      <xdr:spPr>
        <a:xfrm>
          <a:off x="2857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112395</xdr:rowOff>
    </xdr:from>
    <xdr:to>
      <xdr:col>19</xdr:col>
      <xdr:colOff>177800</xdr:colOff>
      <xdr:row>59</xdr:row>
      <xdr:rowOff>167640</xdr:rowOff>
    </xdr:to>
    <xdr:cxnSp macro="">
      <xdr:nvCxnSpPr>
        <xdr:cNvPr id="94" name="直線コネクタ 93">
          <a:extLst>
            <a:ext uri="{FF2B5EF4-FFF2-40B4-BE49-F238E27FC236}">
              <a16:creationId xmlns:a16="http://schemas.microsoft.com/office/drawing/2014/main" xmlns="" id="{00000000-0008-0000-0F00-00005E000000}"/>
            </a:ext>
          </a:extLst>
        </xdr:cNvPr>
        <xdr:cNvCxnSpPr/>
      </xdr:nvCxnSpPr>
      <xdr:spPr>
        <a:xfrm>
          <a:off x="2908300" y="1022794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27305</xdr:rowOff>
    </xdr:from>
    <xdr:to>
      <xdr:col>10</xdr:col>
      <xdr:colOff>165100</xdr:colOff>
      <xdr:row>59</xdr:row>
      <xdr:rowOff>128905</xdr:rowOff>
    </xdr:to>
    <xdr:sp macro="" textlink="">
      <xdr:nvSpPr>
        <xdr:cNvPr id="95" name="楕円 94">
          <a:extLst>
            <a:ext uri="{FF2B5EF4-FFF2-40B4-BE49-F238E27FC236}">
              <a16:creationId xmlns:a16="http://schemas.microsoft.com/office/drawing/2014/main" xmlns="" id="{00000000-0008-0000-0F00-00005F000000}"/>
            </a:ext>
          </a:extLst>
        </xdr:cNvPr>
        <xdr:cNvSpPr/>
      </xdr:nvSpPr>
      <xdr:spPr>
        <a:xfrm>
          <a:off x="1968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78105</xdr:rowOff>
    </xdr:from>
    <xdr:to>
      <xdr:col>15</xdr:col>
      <xdr:colOff>50800</xdr:colOff>
      <xdr:row>59</xdr:row>
      <xdr:rowOff>112395</xdr:rowOff>
    </xdr:to>
    <xdr:cxnSp macro="">
      <xdr:nvCxnSpPr>
        <xdr:cNvPr id="96" name="直線コネクタ 95">
          <a:extLst>
            <a:ext uri="{FF2B5EF4-FFF2-40B4-BE49-F238E27FC236}">
              <a16:creationId xmlns:a16="http://schemas.microsoft.com/office/drawing/2014/main" xmlns="" id="{00000000-0008-0000-0F00-000060000000}"/>
            </a:ext>
          </a:extLst>
        </xdr:cNvPr>
        <xdr:cNvCxnSpPr/>
      </xdr:nvCxnSpPr>
      <xdr:spPr>
        <a:xfrm>
          <a:off x="2019300" y="101936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23495</xdr:rowOff>
    </xdr:from>
    <xdr:to>
      <xdr:col>6</xdr:col>
      <xdr:colOff>38100</xdr:colOff>
      <xdr:row>57</xdr:row>
      <xdr:rowOff>125095</xdr:rowOff>
    </xdr:to>
    <xdr:sp macro="" textlink="">
      <xdr:nvSpPr>
        <xdr:cNvPr id="97" name="楕円 96">
          <a:extLst>
            <a:ext uri="{FF2B5EF4-FFF2-40B4-BE49-F238E27FC236}">
              <a16:creationId xmlns:a16="http://schemas.microsoft.com/office/drawing/2014/main" xmlns="" id="{00000000-0008-0000-0F00-000061000000}"/>
            </a:ext>
          </a:extLst>
        </xdr:cNvPr>
        <xdr:cNvSpPr/>
      </xdr:nvSpPr>
      <xdr:spPr>
        <a:xfrm>
          <a:off x="10795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74295</xdr:rowOff>
    </xdr:from>
    <xdr:to>
      <xdr:col>10</xdr:col>
      <xdr:colOff>114300</xdr:colOff>
      <xdr:row>59</xdr:row>
      <xdr:rowOff>78105</xdr:rowOff>
    </xdr:to>
    <xdr:cxnSp macro="">
      <xdr:nvCxnSpPr>
        <xdr:cNvPr id="98" name="直線コネクタ 97">
          <a:extLst>
            <a:ext uri="{FF2B5EF4-FFF2-40B4-BE49-F238E27FC236}">
              <a16:creationId xmlns:a16="http://schemas.microsoft.com/office/drawing/2014/main" xmlns="" id="{00000000-0008-0000-0F00-000062000000}"/>
            </a:ext>
          </a:extLst>
        </xdr:cNvPr>
        <xdr:cNvCxnSpPr/>
      </xdr:nvCxnSpPr>
      <xdr:spPr>
        <a:xfrm>
          <a:off x="1130300" y="9846945"/>
          <a:ext cx="889000" cy="3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68597</xdr:rowOff>
    </xdr:from>
    <xdr:ext cx="405111" cy="259045"/>
    <xdr:sp macro="" textlink="">
      <xdr:nvSpPr>
        <xdr:cNvPr id="99" name="n_1aveValue【体育館・プール】&#10;有形固定資産減価償却率">
          <a:extLst>
            <a:ext uri="{FF2B5EF4-FFF2-40B4-BE49-F238E27FC236}">
              <a16:creationId xmlns:a16="http://schemas.microsoft.com/office/drawing/2014/main" xmlns="" id="{00000000-0008-0000-0F00-000063000000}"/>
            </a:ext>
          </a:extLst>
        </xdr:cNvPr>
        <xdr:cNvSpPr txBox="1"/>
      </xdr:nvSpPr>
      <xdr:spPr>
        <a:xfrm>
          <a:off x="3582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7637</xdr:rowOff>
    </xdr:from>
    <xdr:ext cx="405111" cy="259045"/>
    <xdr:sp macro="" textlink="">
      <xdr:nvSpPr>
        <xdr:cNvPr id="100" name="n_2aveValue【体育館・プール】&#10;有形固定資産減価償却率">
          <a:extLst>
            <a:ext uri="{FF2B5EF4-FFF2-40B4-BE49-F238E27FC236}">
              <a16:creationId xmlns:a16="http://schemas.microsoft.com/office/drawing/2014/main" xmlns="" id="{00000000-0008-0000-0F00-000064000000}"/>
            </a:ext>
          </a:extLst>
        </xdr:cNvPr>
        <xdr:cNvSpPr txBox="1"/>
      </xdr:nvSpPr>
      <xdr:spPr>
        <a:xfrm>
          <a:off x="2705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101" name="n_3aveValue【体育館・プール】&#10;有形固定資産減価償却率">
          <a:extLst>
            <a:ext uri="{FF2B5EF4-FFF2-40B4-BE49-F238E27FC236}">
              <a16:creationId xmlns:a16="http://schemas.microsoft.com/office/drawing/2014/main" xmlns="" id="{00000000-0008-0000-0F00-000065000000}"/>
            </a:ext>
          </a:extLst>
        </xdr:cNvPr>
        <xdr:cNvSpPr txBox="1"/>
      </xdr:nvSpPr>
      <xdr:spPr>
        <a:xfrm>
          <a:off x="1816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49547</xdr:rowOff>
    </xdr:from>
    <xdr:ext cx="405111" cy="259045"/>
    <xdr:sp macro="" textlink="">
      <xdr:nvSpPr>
        <xdr:cNvPr id="102" name="n_4aveValue【体育館・プール】&#10;有形固定資産減価償却率">
          <a:extLst>
            <a:ext uri="{FF2B5EF4-FFF2-40B4-BE49-F238E27FC236}">
              <a16:creationId xmlns:a16="http://schemas.microsoft.com/office/drawing/2014/main" xmlns="" id="{00000000-0008-0000-0F00-000066000000}"/>
            </a:ext>
          </a:extLst>
        </xdr:cNvPr>
        <xdr:cNvSpPr txBox="1"/>
      </xdr:nvSpPr>
      <xdr:spPr>
        <a:xfrm>
          <a:off x="927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63517</xdr:rowOff>
    </xdr:from>
    <xdr:ext cx="405111" cy="259045"/>
    <xdr:sp macro="" textlink="">
      <xdr:nvSpPr>
        <xdr:cNvPr id="103" name="n_1mainValue【体育館・プール】&#10;有形固定資産減価償却率">
          <a:extLst>
            <a:ext uri="{FF2B5EF4-FFF2-40B4-BE49-F238E27FC236}">
              <a16:creationId xmlns:a16="http://schemas.microsoft.com/office/drawing/2014/main" xmlns="" id="{00000000-0008-0000-0F00-000067000000}"/>
            </a:ext>
          </a:extLst>
        </xdr:cNvPr>
        <xdr:cNvSpPr txBox="1"/>
      </xdr:nvSpPr>
      <xdr:spPr>
        <a:xfrm>
          <a:off x="35820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8272</xdr:rowOff>
    </xdr:from>
    <xdr:ext cx="405111" cy="259045"/>
    <xdr:sp macro="" textlink="">
      <xdr:nvSpPr>
        <xdr:cNvPr id="104" name="n_2mainValue【体育館・プール】&#10;有形固定資産減価償却率">
          <a:extLst>
            <a:ext uri="{FF2B5EF4-FFF2-40B4-BE49-F238E27FC236}">
              <a16:creationId xmlns:a16="http://schemas.microsoft.com/office/drawing/2014/main" xmlns="" id="{00000000-0008-0000-0F00-000068000000}"/>
            </a:ext>
          </a:extLst>
        </xdr:cNvPr>
        <xdr:cNvSpPr txBox="1"/>
      </xdr:nvSpPr>
      <xdr:spPr>
        <a:xfrm>
          <a:off x="2705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145432</xdr:rowOff>
    </xdr:from>
    <xdr:ext cx="405111" cy="259045"/>
    <xdr:sp macro="" textlink="">
      <xdr:nvSpPr>
        <xdr:cNvPr id="105" name="n_3mainValue【体育館・プール】&#10;有形固定資産減価償却率">
          <a:extLst>
            <a:ext uri="{FF2B5EF4-FFF2-40B4-BE49-F238E27FC236}">
              <a16:creationId xmlns:a16="http://schemas.microsoft.com/office/drawing/2014/main" xmlns="" id="{00000000-0008-0000-0F00-000069000000}"/>
            </a:ext>
          </a:extLst>
        </xdr:cNvPr>
        <xdr:cNvSpPr txBox="1"/>
      </xdr:nvSpPr>
      <xdr:spPr>
        <a:xfrm>
          <a:off x="18167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141622</xdr:rowOff>
    </xdr:from>
    <xdr:ext cx="405111" cy="259045"/>
    <xdr:sp macro="" textlink="">
      <xdr:nvSpPr>
        <xdr:cNvPr id="106" name="n_4mainValue【体育館・プール】&#10;有形固定資産減価償却率">
          <a:extLst>
            <a:ext uri="{FF2B5EF4-FFF2-40B4-BE49-F238E27FC236}">
              <a16:creationId xmlns:a16="http://schemas.microsoft.com/office/drawing/2014/main" xmlns="" id="{00000000-0008-0000-0F00-00006A000000}"/>
            </a:ext>
          </a:extLst>
        </xdr:cNvPr>
        <xdr:cNvSpPr txBox="1"/>
      </xdr:nvSpPr>
      <xdr:spPr>
        <a:xfrm>
          <a:off x="927744" y="957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xmlns="" id="{00000000-0008-0000-0F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xmlns="" id="{00000000-0008-0000-0F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xmlns="" id="{00000000-0008-0000-0F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xmlns="" id="{00000000-0008-0000-0F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xmlns="" id="{00000000-0008-0000-0F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xmlns="" id="{00000000-0008-0000-0F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xmlns="" id="{00000000-0008-0000-0F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xmlns="" id="{00000000-0008-0000-0F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xmlns="" id="{00000000-0008-0000-0F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xmlns="" id="{00000000-0008-0000-0F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a:extLst>
            <a:ext uri="{FF2B5EF4-FFF2-40B4-BE49-F238E27FC236}">
              <a16:creationId xmlns:a16="http://schemas.microsoft.com/office/drawing/2014/main" xmlns="" id="{00000000-0008-0000-0F00-000075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a:extLst>
            <a:ext uri="{FF2B5EF4-FFF2-40B4-BE49-F238E27FC236}">
              <a16:creationId xmlns:a16="http://schemas.microsoft.com/office/drawing/2014/main" xmlns="" id="{00000000-0008-0000-0F00-000076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a:extLst>
            <a:ext uri="{FF2B5EF4-FFF2-40B4-BE49-F238E27FC236}">
              <a16:creationId xmlns:a16="http://schemas.microsoft.com/office/drawing/2014/main" xmlns="" id="{00000000-0008-0000-0F00-000077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a:extLst>
            <a:ext uri="{FF2B5EF4-FFF2-40B4-BE49-F238E27FC236}">
              <a16:creationId xmlns:a16="http://schemas.microsoft.com/office/drawing/2014/main" xmlns="" id="{00000000-0008-0000-0F00-000078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a:extLst>
            <a:ext uri="{FF2B5EF4-FFF2-40B4-BE49-F238E27FC236}">
              <a16:creationId xmlns:a16="http://schemas.microsoft.com/office/drawing/2014/main" xmlns="" id="{00000000-0008-0000-0F00-000079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a:extLst>
            <a:ext uri="{FF2B5EF4-FFF2-40B4-BE49-F238E27FC236}">
              <a16:creationId xmlns:a16="http://schemas.microsoft.com/office/drawing/2014/main" xmlns="" id="{00000000-0008-0000-0F00-00007A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a:extLst>
            <a:ext uri="{FF2B5EF4-FFF2-40B4-BE49-F238E27FC236}">
              <a16:creationId xmlns:a16="http://schemas.microsoft.com/office/drawing/2014/main" xmlns="" id="{00000000-0008-0000-0F00-00007B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a:extLst>
            <a:ext uri="{FF2B5EF4-FFF2-40B4-BE49-F238E27FC236}">
              <a16:creationId xmlns:a16="http://schemas.microsoft.com/office/drawing/2014/main" xmlns="" id="{00000000-0008-0000-0F00-00007C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xmlns="" id="{00000000-0008-0000-0F00-00007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xmlns="" id="{00000000-0008-0000-0F00-00007E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xmlns="" id="{00000000-0008-0000-0F00-00007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128" name="直線コネクタ 127">
          <a:extLst>
            <a:ext uri="{FF2B5EF4-FFF2-40B4-BE49-F238E27FC236}">
              <a16:creationId xmlns:a16="http://schemas.microsoft.com/office/drawing/2014/main" xmlns="" id="{00000000-0008-0000-0F00-000080000000}"/>
            </a:ext>
          </a:extLst>
        </xdr:cNvPr>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129" name="【体育館・プール】&#10;一人当たり面積最小値テキスト">
          <a:extLst>
            <a:ext uri="{FF2B5EF4-FFF2-40B4-BE49-F238E27FC236}">
              <a16:creationId xmlns:a16="http://schemas.microsoft.com/office/drawing/2014/main" xmlns="" id="{00000000-0008-0000-0F00-000081000000}"/>
            </a:ext>
          </a:extLst>
        </xdr:cNvPr>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130" name="直線コネクタ 129">
          <a:extLst>
            <a:ext uri="{FF2B5EF4-FFF2-40B4-BE49-F238E27FC236}">
              <a16:creationId xmlns:a16="http://schemas.microsoft.com/office/drawing/2014/main" xmlns="" id="{00000000-0008-0000-0F00-000082000000}"/>
            </a:ext>
          </a:extLst>
        </xdr:cNvPr>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131" name="【体育館・プール】&#10;一人当たり面積最大値テキスト">
          <a:extLst>
            <a:ext uri="{FF2B5EF4-FFF2-40B4-BE49-F238E27FC236}">
              <a16:creationId xmlns:a16="http://schemas.microsoft.com/office/drawing/2014/main" xmlns="" id="{00000000-0008-0000-0F00-000083000000}"/>
            </a:ext>
          </a:extLst>
        </xdr:cNvPr>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132" name="直線コネクタ 131">
          <a:extLst>
            <a:ext uri="{FF2B5EF4-FFF2-40B4-BE49-F238E27FC236}">
              <a16:creationId xmlns:a16="http://schemas.microsoft.com/office/drawing/2014/main" xmlns="" id="{00000000-0008-0000-0F00-000084000000}"/>
            </a:ext>
          </a:extLst>
        </xdr:cNvPr>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18254</xdr:rowOff>
    </xdr:from>
    <xdr:ext cx="469744" cy="259045"/>
    <xdr:sp macro="" textlink="">
      <xdr:nvSpPr>
        <xdr:cNvPr id="133" name="【体育館・プール】&#10;一人当たり面積平均値テキスト">
          <a:extLst>
            <a:ext uri="{FF2B5EF4-FFF2-40B4-BE49-F238E27FC236}">
              <a16:creationId xmlns:a16="http://schemas.microsoft.com/office/drawing/2014/main" xmlns="" id="{00000000-0008-0000-0F00-000085000000}"/>
            </a:ext>
          </a:extLst>
        </xdr:cNvPr>
        <xdr:cNvSpPr txBox="1"/>
      </xdr:nvSpPr>
      <xdr:spPr>
        <a:xfrm>
          <a:off x="10515600" y="10476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134" name="フローチャート: 判断 133">
          <a:extLst>
            <a:ext uri="{FF2B5EF4-FFF2-40B4-BE49-F238E27FC236}">
              <a16:creationId xmlns:a16="http://schemas.microsoft.com/office/drawing/2014/main" xmlns="" id="{00000000-0008-0000-0F00-000086000000}"/>
            </a:ext>
          </a:extLst>
        </xdr:cNvPr>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135" name="フローチャート: 判断 134">
          <a:extLst>
            <a:ext uri="{FF2B5EF4-FFF2-40B4-BE49-F238E27FC236}">
              <a16:creationId xmlns:a16="http://schemas.microsoft.com/office/drawing/2014/main" xmlns="" id="{00000000-0008-0000-0F00-000087000000}"/>
            </a:ext>
          </a:extLst>
        </xdr:cNvPr>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136" name="フローチャート: 判断 135">
          <a:extLst>
            <a:ext uri="{FF2B5EF4-FFF2-40B4-BE49-F238E27FC236}">
              <a16:creationId xmlns:a16="http://schemas.microsoft.com/office/drawing/2014/main" xmlns="" id="{00000000-0008-0000-0F00-000088000000}"/>
            </a:ext>
          </a:extLst>
        </xdr:cNvPr>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137" name="フローチャート: 判断 136">
          <a:extLst>
            <a:ext uri="{FF2B5EF4-FFF2-40B4-BE49-F238E27FC236}">
              <a16:creationId xmlns:a16="http://schemas.microsoft.com/office/drawing/2014/main" xmlns="" id="{00000000-0008-0000-0F00-000089000000}"/>
            </a:ext>
          </a:extLst>
        </xdr:cNvPr>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138" name="フローチャート: 判断 137">
          <a:extLst>
            <a:ext uri="{FF2B5EF4-FFF2-40B4-BE49-F238E27FC236}">
              <a16:creationId xmlns:a16="http://schemas.microsoft.com/office/drawing/2014/main" xmlns="" id="{00000000-0008-0000-0F00-00008A000000}"/>
            </a:ext>
          </a:extLst>
        </xdr:cNvPr>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xmlns="" id="{00000000-0008-0000-0F00-00008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xmlns="" id="{00000000-0008-0000-0F00-00008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xmlns="" id="{00000000-0008-0000-0F00-00008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xmlns="" id="{00000000-0008-0000-0F00-00008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xmlns="" id="{00000000-0008-0000-0F00-00008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63500</xdr:rowOff>
    </xdr:from>
    <xdr:to>
      <xdr:col>55</xdr:col>
      <xdr:colOff>50800</xdr:colOff>
      <xdr:row>63</xdr:row>
      <xdr:rowOff>165100</xdr:rowOff>
    </xdr:to>
    <xdr:sp macro="" textlink="">
      <xdr:nvSpPr>
        <xdr:cNvPr id="144" name="楕円 143">
          <a:extLst>
            <a:ext uri="{FF2B5EF4-FFF2-40B4-BE49-F238E27FC236}">
              <a16:creationId xmlns:a16="http://schemas.microsoft.com/office/drawing/2014/main" xmlns="" id="{00000000-0008-0000-0F00-000090000000}"/>
            </a:ext>
          </a:extLst>
        </xdr:cNvPr>
        <xdr:cNvSpPr/>
      </xdr:nvSpPr>
      <xdr:spPr>
        <a:xfrm>
          <a:off x="104267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149877</xdr:rowOff>
    </xdr:from>
    <xdr:ext cx="469744" cy="259045"/>
    <xdr:sp macro="" textlink="">
      <xdr:nvSpPr>
        <xdr:cNvPr id="145" name="【体育館・プール】&#10;一人当たり面積該当値テキスト">
          <a:extLst>
            <a:ext uri="{FF2B5EF4-FFF2-40B4-BE49-F238E27FC236}">
              <a16:creationId xmlns:a16="http://schemas.microsoft.com/office/drawing/2014/main" xmlns="" id="{00000000-0008-0000-0F00-000091000000}"/>
            </a:ext>
          </a:extLst>
        </xdr:cNvPr>
        <xdr:cNvSpPr txBox="1"/>
      </xdr:nvSpPr>
      <xdr:spPr>
        <a:xfrm>
          <a:off x="10515600" y="1077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64415</xdr:rowOff>
    </xdr:from>
    <xdr:to>
      <xdr:col>50</xdr:col>
      <xdr:colOff>165100</xdr:colOff>
      <xdr:row>63</xdr:row>
      <xdr:rowOff>166015</xdr:rowOff>
    </xdr:to>
    <xdr:sp macro="" textlink="">
      <xdr:nvSpPr>
        <xdr:cNvPr id="146" name="楕円 145">
          <a:extLst>
            <a:ext uri="{FF2B5EF4-FFF2-40B4-BE49-F238E27FC236}">
              <a16:creationId xmlns:a16="http://schemas.microsoft.com/office/drawing/2014/main" xmlns="" id="{00000000-0008-0000-0F00-000092000000}"/>
            </a:ext>
          </a:extLst>
        </xdr:cNvPr>
        <xdr:cNvSpPr/>
      </xdr:nvSpPr>
      <xdr:spPr>
        <a:xfrm>
          <a:off x="9588500" y="108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114300</xdr:rowOff>
    </xdr:from>
    <xdr:to>
      <xdr:col>55</xdr:col>
      <xdr:colOff>0</xdr:colOff>
      <xdr:row>63</xdr:row>
      <xdr:rowOff>115215</xdr:rowOff>
    </xdr:to>
    <xdr:cxnSp macro="">
      <xdr:nvCxnSpPr>
        <xdr:cNvPr id="147" name="直線コネクタ 146">
          <a:extLst>
            <a:ext uri="{FF2B5EF4-FFF2-40B4-BE49-F238E27FC236}">
              <a16:creationId xmlns:a16="http://schemas.microsoft.com/office/drawing/2014/main" xmlns="" id="{00000000-0008-0000-0F00-000093000000}"/>
            </a:ext>
          </a:extLst>
        </xdr:cNvPr>
        <xdr:cNvCxnSpPr/>
      </xdr:nvCxnSpPr>
      <xdr:spPr>
        <a:xfrm flipV="1">
          <a:off x="9639300" y="10915650"/>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64415</xdr:rowOff>
    </xdr:from>
    <xdr:to>
      <xdr:col>46</xdr:col>
      <xdr:colOff>38100</xdr:colOff>
      <xdr:row>63</xdr:row>
      <xdr:rowOff>166015</xdr:rowOff>
    </xdr:to>
    <xdr:sp macro="" textlink="">
      <xdr:nvSpPr>
        <xdr:cNvPr id="148" name="楕円 147">
          <a:extLst>
            <a:ext uri="{FF2B5EF4-FFF2-40B4-BE49-F238E27FC236}">
              <a16:creationId xmlns:a16="http://schemas.microsoft.com/office/drawing/2014/main" xmlns="" id="{00000000-0008-0000-0F00-000094000000}"/>
            </a:ext>
          </a:extLst>
        </xdr:cNvPr>
        <xdr:cNvSpPr/>
      </xdr:nvSpPr>
      <xdr:spPr>
        <a:xfrm>
          <a:off x="8699500" y="108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115215</xdr:rowOff>
    </xdr:from>
    <xdr:to>
      <xdr:col>50</xdr:col>
      <xdr:colOff>114300</xdr:colOff>
      <xdr:row>63</xdr:row>
      <xdr:rowOff>115215</xdr:rowOff>
    </xdr:to>
    <xdr:cxnSp macro="">
      <xdr:nvCxnSpPr>
        <xdr:cNvPr id="149" name="直線コネクタ 148">
          <a:extLst>
            <a:ext uri="{FF2B5EF4-FFF2-40B4-BE49-F238E27FC236}">
              <a16:creationId xmlns:a16="http://schemas.microsoft.com/office/drawing/2014/main" xmlns="" id="{00000000-0008-0000-0F00-000095000000}"/>
            </a:ext>
          </a:extLst>
        </xdr:cNvPr>
        <xdr:cNvCxnSpPr/>
      </xdr:nvCxnSpPr>
      <xdr:spPr>
        <a:xfrm>
          <a:off x="8750300" y="109165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63957</xdr:rowOff>
    </xdr:from>
    <xdr:to>
      <xdr:col>41</xdr:col>
      <xdr:colOff>101600</xdr:colOff>
      <xdr:row>63</xdr:row>
      <xdr:rowOff>165557</xdr:rowOff>
    </xdr:to>
    <xdr:sp macro="" textlink="">
      <xdr:nvSpPr>
        <xdr:cNvPr id="150" name="楕円 149">
          <a:extLst>
            <a:ext uri="{FF2B5EF4-FFF2-40B4-BE49-F238E27FC236}">
              <a16:creationId xmlns:a16="http://schemas.microsoft.com/office/drawing/2014/main" xmlns="" id="{00000000-0008-0000-0F00-000096000000}"/>
            </a:ext>
          </a:extLst>
        </xdr:cNvPr>
        <xdr:cNvSpPr/>
      </xdr:nvSpPr>
      <xdr:spPr>
        <a:xfrm>
          <a:off x="7810500" y="1086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114757</xdr:rowOff>
    </xdr:from>
    <xdr:to>
      <xdr:col>45</xdr:col>
      <xdr:colOff>177800</xdr:colOff>
      <xdr:row>63</xdr:row>
      <xdr:rowOff>115215</xdr:rowOff>
    </xdr:to>
    <xdr:cxnSp macro="">
      <xdr:nvCxnSpPr>
        <xdr:cNvPr id="151" name="直線コネクタ 150">
          <a:extLst>
            <a:ext uri="{FF2B5EF4-FFF2-40B4-BE49-F238E27FC236}">
              <a16:creationId xmlns:a16="http://schemas.microsoft.com/office/drawing/2014/main" xmlns="" id="{00000000-0008-0000-0F00-000097000000}"/>
            </a:ext>
          </a:extLst>
        </xdr:cNvPr>
        <xdr:cNvCxnSpPr/>
      </xdr:nvCxnSpPr>
      <xdr:spPr>
        <a:xfrm>
          <a:off x="7861300" y="1091610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133909</xdr:rowOff>
    </xdr:from>
    <xdr:to>
      <xdr:col>36</xdr:col>
      <xdr:colOff>165100</xdr:colOff>
      <xdr:row>61</xdr:row>
      <xdr:rowOff>64059</xdr:rowOff>
    </xdr:to>
    <xdr:sp macro="" textlink="">
      <xdr:nvSpPr>
        <xdr:cNvPr id="152" name="楕円 151">
          <a:extLst>
            <a:ext uri="{FF2B5EF4-FFF2-40B4-BE49-F238E27FC236}">
              <a16:creationId xmlns:a16="http://schemas.microsoft.com/office/drawing/2014/main" xmlns="" id="{00000000-0008-0000-0F00-000098000000}"/>
            </a:ext>
          </a:extLst>
        </xdr:cNvPr>
        <xdr:cNvSpPr/>
      </xdr:nvSpPr>
      <xdr:spPr>
        <a:xfrm>
          <a:off x="6921500" y="1042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13259</xdr:rowOff>
    </xdr:from>
    <xdr:to>
      <xdr:col>41</xdr:col>
      <xdr:colOff>50800</xdr:colOff>
      <xdr:row>63</xdr:row>
      <xdr:rowOff>114757</xdr:rowOff>
    </xdr:to>
    <xdr:cxnSp macro="">
      <xdr:nvCxnSpPr>
        <xdr:cNvPr id="153" name="直線コネクタ 152">
          <a:extLst>
            <a:ext uri="{FF2B5EF4-FFF2-40B4-BE49-F238E27FC236}">
              <a16:creationId xmlns:a16="http://schemas.microsoft.com/office/drawing/2014/main" xmlns="" id="{00000000-0008-0000-0F00-000099000000}"/>
            </a:ext>
          </a:extLst>
        </xdr:cNvPr>
        <xdr:cNvCxnSpPr/>
      </xdr:nvCxnSpPr>
      <xdr:spPr>
        <a:xfrm>
          <a:off x="6972300" y="10471709"/>
          <a:ext cx="889000" cy="44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143222</xdr:rowOff>
    </xdr:from>
    <xdr:ext cx="469744" cy="259045"/>
    <xdr:sp macro="" textlink="">
      <xdr:nvSpPr>
        <xdr:cNvPr id="154" name="n_1aveValue【体育館・プール】&#10;一人当たり面積">
          <a:extLst>
            <a:ext uri="{FF2B5EF4-FFF2-40B4-BE49-F238E27FC236}">
              <a16:creationId xmlns:a16="http://schemas.microsoft.com/office/drawing/2014/main" xmlns="" id="{00000000-0008-0000-0F00-00009A000000}"/>
            </a:ext>
          </a:extLst>
        </xdr:cNvPr>
        <xdr:cNvSpPr txBox="1"/>
      </xdr:nvSpPr>
      <xdr:spPr>
        <a:xfrm>
          <a:off x="9391727" y="104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161968</xdr:rowOff>
    </xdr:from>
    <xdr:ext cx="469744" cy="259045"/>
    <xdr:sp macro="" textlink="">
      <xdr:nvSpPr>
        <xdr:cNvPr id="155" name="n_2aveValue【体育館・プール】&#10;一人当たり面積">
          <a:extLst>
            <a:ext uri="{FF2B5EF4-FFF2-40B4-BE49-F238E27FC236}">
              <a16:creationId xmlns:a16="http://schemas.microsoft.com/office/drawing/2014/main" xmlns="" id="{00000000-0008-0000-0F00-00009B000000}"/>
            </a:ext>
          </a:extLst>
        </xdr:cNvPr>
        <xdr:cNvSpPr txBox="1"/>
      </xdr:nvSpPr>
      <xdr:spPr>
        <a:xfrm>
          <a:off x="8515427" y="1044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167911</xdr:rowOff>
    </xdr:from>
    <xdr:ext cx="469744" cy="259045"/>
    <xdr:sp macro="" textlink="">
      <xdr:nvSpPr>
        <xdr:cNvPr id="156" name="n_3aveValue【体育館・プール】&#10;一人当たり面積">
          <a:extLst>
            <a:ext uri="{FF2B5EF4-FFF2-40B4-BE49-F238E27FC236}">
              <a16:creationId xmlns:a16="http://schemas.microsoft.com/office/drawing/2014/main" xmlns="" id="{00000000-0008-0000-0F00-00009C000000}"/>
            </a:ext>
          </a:extLst>
        </xdr:cNvPr>
        <xdr:cNvSpPr txBox="1"/>
      </xdr:nvSpPr>
      <xdr:spPr>
        <a:xfrm>
          <a:off x="7626427" y="104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67530</xdr:rowOff>
    </xdr:from>
    <xdr:ext cx="469744" cy="259045"/>
    <xdr:sp macro="" textlink="">
      <xdr:nvSpPr>
        <xdr:cNvPr id="157" name="n_4aveValue【体育館・プール】&#10;一人当たり面積">
          <a:extLst>
            <a:ext uri="{FF2B5EF4-FFF2-40B4-BE49-F238E27FC236}">
              <a16:creationId xmlns:a16="http://schemas.microsoft.com/office/drawing/2014/main" xmlns="" id="{00000000-0008-0000-0F00-00009D000000}"/>
            </a:ext>
          </a:extLst>
        </xdr:cNvPr>
        <xdr:cNvSpPr txBox="1"/>
      </xdr:nvSpPr>
      <xdr:spPr>
        <a:xfrm>
          <a:off x="6737427" y="1069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157142</xdr:rowOff>
    </xdr:from>
    <xdr:ext cx="469744" cy="259045"/>
    <xdr:sp macro="" textlink="">
      <xdr:nvSpPr>
        <xdr:cNvPr id="158" name="n_1mainValue【体育館・プール】&#10;一人当たり面積">
          <a:extLst>
            <a:ext uri="{FF2B5EF4-FFF2-40B4-BE49-F238E27FC236}">
              <a16:creationId xmlns:a16="http://schemas.microsoft.com/office/drawing/2014/main" xmlns="" id="{00000000-0008-0000-0F00-00009E000000}"/>
            </a:ext>
          </a:extLst>
        </xdr:cNvPr>
        <xdr:cNvSpPr txBox="1"/>
      </xdr:nvSpPr>
      <xdr:spPr>
        <a:xfrm>
          <a:off x="9391727" y="1095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157142</xdr:rowOff>
    </xdr:from>
    <xdr:ext cx="469744" cy="259045"/>
    <xdr:sp macro="" textlink="">
      <xdr:nvSpPr>
        <xdr:cNvPr id="159" name="n_2mainValue【体育館・プール】&#10;一人当たり面積">
          <a:extLst>
            <a:ext uri="{FF2B5EF4-FFF2-40B4-BE49-F238E27FC236}">
              <a16:creationId xmlns:a16="http://schemas.microsoft.com/office/drawing/2014/main" xmlns="" id="{00000000-0008-0000-0F00-00009F000000}"/>
            </a:ext>
          </a:extLst>
        </xdr:cNvPr>
        <xdr:cNvSpPr txBox="1"/>
      </xdr:nvSpPr>
      <xdr:spPr>
        <a:xfrm>
          <a:off x="8515427" y="1095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156684</xdr:rowOff>
    </xdr:from>
    <xdr:ext cx="469744" cy="259045"/>
    <xdr:sp macro="" textlink="">
      <xdr:nvSpPr>
        <xdr:cNvPr id="160" name="n_3mainValue【体育館・プール】&#10;一人当たり面積">
          <a:extLst>
            <a:ext uri="{FF2B5EF4-FFF2-40B4-BE49-F238E27FC236}">
              <a16:creationId xmlns:a16="http://schemas.microsoft.com/office/drawing/2014/main" xmlns="" id="{00000000-0008-0000-0F00-0000A0000000}"/>
            </a:ext>
          </a:extLst>
        </xdr:cNvPr>
        <xdr:cNvSpPr txBox="1"/>
      </xdr:nvSpPr>
      <xdr:spPr>
        <a:xfrm>
          <a:off x="7626427" y="1095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80586</xdr:rowOff>
    </xdr:from>
    <xdr:ext cx="469744" cy="259045"/>
    <xdr:sp macro="" textlink="">
      <xdr:nvSpPr>
        <xdr:cNvPr id="161" name="n_4mainValue【体育館・プール】&#10;一人当たり面積">
          <a:extLst>
            <a:ext uri="{FF2B5EF4-FFF2-40B4-BE49-F238E27FC236}">
              <a16:creationId xmlns:a16="http://schemas.microsoft.com/office/drawing/2014/main" xmlns="" id="{00000000-0008-0000-0F00-0000A1000000}"/>
            </a:ext>
          </a:extLst>
        </xdr:cNvPr>
        <xdr:cNvSpPr txBox="1"/>
      </xdr:nvSpPr>
      <xdr:spPr>
        <a:xfrm>
          <a:off x="6737427" y="1019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xmlns="" id="{00000000-0008-0000-0F00-0000A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xmlns="" id="{00000000-0008-0000-0F00-0000A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xmlns="" id="{00000000-0008-0000-0F00-0000A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xmlns="" id="{00000000-0008-0000-0F00-0000A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xmlns="" id="{00000000-0008-0000-0F00-0000A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xmlns="" id="{00000000-0008-0000-0F00-0000A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xmlns="" id="{00000000-0008-0000-0F00-0000A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xmlns="" id="{00000000-0008-0000-0F00-0000A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xmlns="" id="{00000000-0008-0000-0F00-0000A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xmlns="" id="{00000000-0008-0000-0F00-0000A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xmlns="" id="{00000000-0008-0000-0F00-0000AC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xmlns="" id="{00000000-0008-0000-0F00-0000A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xmlns="" id="{00000000-0008-0000-0F00-0000AE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xmlns="" id="{00000000-0008-0000-0F00-0000A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xmlns="" id="{00000000-0008-0000-0F00-0000B0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xmlns="" id="{00000000-0008-0000-0F00-0000B1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xmlns="" id="{00000000-0008-0000-0F00-0000B2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xmlns="" id="{00000000-0008-0000-0F00-0000B3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xmlns="" id="{00000000-0008-0000-0F00-0000B4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xmlns="" id="{00000000-0008-0000-0F00-0000B5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xmlns="" id="{00000000-0008-0000-0F00-0000B6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xmlns="" id="{00000000-0008-0000-0F00-0000B7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xmlns="" id="{00000000-0008-0000-0F00-0000B8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xmlns="" id="{00000000-0008-0000-0F00-0000B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114300</xdr:rowOff>
    </xdr:to>
    <xdr:cxnSp macro="">
      <xdr:nvCxnSpPr>
        <xdr:cNvPr id="186" name="直線コネクタ 185">
          <a:extLst>
            <a:ext uri="{FF2B5EF4-FFF2-40B4-BE49-F238E27FC236}">
              <a16:creationId xmlns:a16="http://schemas.microsoft.com/office/drawing/2014/main" xmlns="" id="{00000000-0008-0000-0F00-0000BA000000}"/>
            </a:ext>
          </a:extLst>
        </xdr:cNvPr>
        <xdr:cNvCxnSpPr/>
      </xdr:nvCxnSpPr>
      <xdr:spPr>
        <a:xfrm flipV="1">
          <a:off x="4634865" y="1333881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a:extLst>
            <a:ext uri="{FF2B5EF4-FFF2-40B4-BE49-F238E27FC236}">
              <a16:creationId xmlns:a16="http://schemas.microsoft.com/office/drawing/2014/main" xmlns="" id="{00000000-0008-0000-0F00-0000BB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a:extLst>
            <a:ext uri="{FF2B5EF4-FFF2-40B4-BE49-F238E27FC236}">
              <a16:creationId xmlns:a16="http://schemas.microsoft.com/office/drawing/2014/main" xmlns="" id="{00000000-0008-0000-0F00-0000BC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189" name="【福祉施設】&#10;有形固定資産減価償却率最大値テキスト">
          <a:extLst>
            <a:ext uri="{FF2B5EF4-FFF2-40B4-BE49-F238E27FC236}">
              <a16:creationId xmlns:a16="http://schemas.microsoft.com/office/drawing/2014/main" xmlns="" id="{00000000-0008-0000-0F00-0000BD000000}"/>
            </a:ext>
          </a:extLst>
        </xdr:cNvPr>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190" name="直線コネクタ 189">
          <a:extLst>
            <a:ext uri="{FF2B5EF4-FFF2-40B4-BE49-F238E27FC236}">
              <a16:creationId xmlns:a16="http://schemas.microsoft.com/office/drawing/2014/main" xmlns="" id="{00000000-0008-0000-0F00-0000BE000000}"/>
            </a:ext>
          </a:extLst>
        </xdr:cNvPr>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123841</xdr:rowOff>
    </xdr:from>
    <xdr:ext cx="405111" cy="259045"/>
    <xdr:sp macro="" textlink="">
      <xdr:nvSpPr>
        <xdr:cNvPr id="191" name="【福祉施設】&#10;有形固定資産減価償却率平均値テキスト">
          <a:extLst>
            <a:ext uri="{FF2B5EF4-FFF2-40B4-BE49-F238E27FC236}">
              <a16:creationId xmlns:a16="http://schemas.microsoft.com/office/drawing/2014/main" xmlns="" id="{00000000-0008-0000-0F00-0000BF000000}"/>
            </a:ext>
          </a:extLst>
        </xdr:cNvPr>
        <xdr:cNvSpPr txBox="1"/>
      </xdr:nvSpPr>
      <xdr:spPr>
        <a:xfrm>
          <a:off x="4673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192" name="フローチャート: 判断 191">
          <a:extLst>
            <a:ext uri="{FF2B5EF4-FFF2-40B4-BE49-F238E27FC236}">
              <a16:creationId xmlns:a16="http://schemas.microsoft.com/office/drawing/2014/main" xmlns="" id="{00000000-0008-0000-0F00-0000C0000000}"/>
            </a:ext>
          </a:extLst>
        </xdr:cNvPr>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193" name="フローチャート: 判断 192">
          <a:extLst>
            <a:ext uri="{FF2B5EF4-FFF2-40B4-BE49-F238E27FC236}">
              <a16:creationId xmlns:a16="http://schemas.microsoft.com/office/drawing/2014/main" xmlns="" id="{00000000-0008-0000-0F00-0000C1000000}"/>
            </a:ext>
          </a:extLst>
        </xdr:cNvPr>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61595</xdr:rowOff>
    </xdr:from>
    <xdr:to>
      <xdr:col>15</xdr:col>
      <xdr:colOff>101600</xdr:colOff>
      <xdr:row>81</xdr:row>
      <xdr:rowOff>163195</xdr:rowOff>
    </xdr:to>
    <xdr:sp macro="" textlink="">
      <xdr:nvSpPr>
        <xdr:cNvPr id="194" name="フローチャート: 判断 193">
          <a:extLst>
            <a:ext uri="{FF2B5EF4-FFF2-40B4-BE49-F238E27FC236}">
              <a16:creationId xmlns:a16="http://schemas.microsoft.com/office/drawing/2014/main" xmlns="" id="{00000000-0008-0000-0F00-0000C2000000}"/>
            </a:ext>
          </a:extLst>
        </xdr:cNvPr>
        <xdr:cNvSpPr/>
      </xdr:nvSpPr>
      <xdr:spPr>
        <a:xfrm>
          <a:off x="2857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74930</xdr:rowOff>
    </xdr:from>
    <xdr:to>
      <xdr:col>10</xdr:col>
      <xdr:colOff>165100</xdr:colOff>
      <xdr:row>82</xdr:row>
      <xdr:rowOff>5080</xdr:rowOff>
    </xdr:to>
    <xdr:sp macro="" textlink="">
      <xdr:nvSpPr>
        <xdr:cNvPr id="195" name="フローチャート: 判断 194">
          <a:extLst>
            <a:ext uri="{FF2B5EF4-FFF2-40B4-BE49-F238E27FC236}">
              <a16:creationId xmlns:a16="http://schemas.microsoft.com/office/drawing/2014/main" xmlns="" id="{00000000-0008-0000-0F00-0000C3000000}"/>
            </a:ext>
          </a:extLst>
        </xdr:cNvPr>
        <xdr:cNvSpPr/>
      </xdr:nvSpPr>
      <xdr:spPr>
        <a:xfrm>
          <a:off x="1968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12064</xdr:rowOff>
    </xdr:from>
    <xdr:to>
      <xdr:col>6</xdr:col>
      <xdr:colOff>38100</xdr:colOff>
      <xdr:row>81</xdr:row>
      <xdr:rowOff>113664</xdr:rowOff>
    </xdr:to>
    <xdr:sp macro="" textlink="">
      <xdr:nvSpPr>
        <xdr:cNvPr id="196" name="フローチャート: 判断 195">
          <a:extLst>
            <a:ext uri="{FF2B5EF4-FFF2-40B4-BE49-F238E27FC236}">
              <a16:creationId xmlns:a16="http://schemas.microsoft.com/office/drawing/2014/main" xmlns="" id="{00000000-0008-0000-0F00-0000C4000000}"/>
            </a:ext>
          </a:extLst>
        </xdr:cNvPr>
        <xdr:cNvSpPr/>
      </xdr:nvSpPr>
      <xdr:spPr>
        <a:xfrm>
          <a:off x="1079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xmlns="" id="{00000000-0008-0000-0F00-0000C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xmlns="" id="{00000000-0008-0000-0F00-0000C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xmlns="" id="{00000000-0008-0000-0F00-0000C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xmlns="" id="{00000000-0008-0000-0F00-0000C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xmlns="" id="{00000000-0008-0000-0F00-0000C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141605</xdr:rowOff>
    </xdr:from>
    <xdr:to>
      <xdr:col>24</xdr:col>
      <xdr:colOff>114300</xdr:colOff>
      <xdr:row>80</xdr:row>
      <xdr:rowOff>71755</xdr:rowOff>
    </xdr:to>
    <xdr:sp macro="" textlink="">
      <xdr:nvSpPr>
        <xdr:cNvPr id="202" name="楕円 201">
          <a:extLst>
            <a:ext uri="{FF2B5EF4-FFF2-40B4-BE49-F238E27FC236}">
              <a16:creationId xmlns:a16="http://schemas.microsoft.com/office/drawing/2014/main" xmlns="" id="{00000000-0008-0000-0F00-0000CA000000}"/>
            </a:ext>
          </a:extLst>
        </xdr:cNvPr>
        <xdr:cNvSpPr/>
      </xdr:nvSpPr>
      <xdr:spPr>
        <a:xfrm>
          <a:off x="4584700" y="136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164482</xdr:rowOff>
    </xdr:from>
    <xdr:ext cx="405111" cy="259045"/>
    <xdr:sp macro="" textlink="">
      <xdr:nvSpPr>
        <xdr:cNvPr id="203" name="【福祉施設】&#10;有形固定資産減価償却率該当値テキスト">
          <a:extLst>
            <a:ext uri="{FF2B5EF4-FFF2-40B4-BE49-F238E27FC236}">
              <a16:creationId xmlns:a16="http://schemas.microsoft.com/office/drawing/2014/main" xmlns="" id="{00000000-0008-0000-0F00-0000CB000000}"/>
            </a:ext>
          </a:extLst>
        </xdr:cNvPr>
        <xdr:cNvSpPr txBox="1"/>
      </xdr:nvSpPr>
      <xdr:spPr>
        <a:xfrm>
          <a:off x="4673600"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88264</xdr:rowOff>
    </xdr:from>
    <xdr:to>
      <xdr:col>20</xdr:col>
      <xdr:colOff>38100</xdr:colOff>
      <xdr:row>80</xdr:row>
      <xdr:rowOff>18414</xdr:rowOff>
    </xdr:to>
    <xdr:sp macro="" textlink="">
      <xdr:nvSpPr>
        <xdr:cNvPr id="204" name="楕円 203">
          <a:extLst>
            <a:ext uri="{FF2B5EF4-FFF2-40B4-BE49-F238E27FC236}">
              <a16:creationId xmlns:a16="http://schemas.microsoft.com/office/drawing/2014/main" xmlns="" id="{00000000-0008-0000-0F00-0000CC000000}"/>
            </a:ext>
          </a:extLst>
        </xdr:cNvPr>
        <xdr:cNvSpPr/>
      </xdr:nvSpPr>
      <xdr:spPr>
        <a:xfrm>
          <a:off x="3746500" y="136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139064</xdr:rowOff>
    </xdr:from>
    <xdr:to>
      <xdr:col>24</xdr:col>
      <xdr:colOff>63500</xdr:colOff>
      <xdr:row>80</xdr:row>
      <xdr:rowOff>20955</xdr:rowOff>
    </xdr:to>
    <xdr:cxnSp macro="">
      <xdr:nvCxnSpPr>
        <xdr:cNvPr id="205" name="直線コネクタ 204">
          <a:extLst>
            <a:ext uri="{FF2B5EF4-FFF2-40B4-BE49-F238E27FC236}">
              <a16:creationId xmlns:a16="http://schemas.microsoft.com/office/drawing/2014/main" xmlns="" id="{00000000-0008-0000-0F00-0000CD000000}"/>
            </a:ext>
          </a:extLst>
        </xdr:cNvPr>
        <xdr:cNvCxnSpPr/>
      </xdr:nvCxnSpPr>
      <xdr:spPr>
        <a:xfrm>
          <a:off x="3797300" y="13683614"/>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168275</xdr:rowOff>
    </xdr:from>
    <xdr:to>
      <xdr:col>15</xdr:col>
      <xdr:colOff>101600</xdr:colOff>
      <xdr:row>80</xdr:row>
      <xdr:rowOff>98425</xdr:rowOff>
    </xdr:to>
    <xdr:sp macro="" textlink="">
      <xdr:nvSpPr>
        <xdr:cNvPr id="206" name="楕円 205">
          <a:extLst>
            <a:ext uri="{FF2B5EF4-FFF2-40B4-BE49-F238E27FC236}">
              <a16:creationId xmlns:a16="http://schemas.microsoft.com/office/drawing/2014/main" xmlns="" id="{00000000-0008-0000-0F00-0000CE000000}"/>
            </a:ext>
          </a:extLst>
        </xdr:cNvPr>
        <xdr:cNvSpPr/>
      </xdr:nvSpPr>
      <xdr:spPr>
        <a:xfrm>
          <a:off x="2857500" y="137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139064</xdr:rowOff>
    </xdr:from>
    <xdr:to>
      <xdr:col>19</xdr:col>
      <xdr:colOff>177800</xdr:colOff>
      <xdr:row>80</xdr:row>
      <xdr:rowOff>47625</xdr:rowOff>
    </xdr:to>
    <xdr:cxnSp macro="">
      <xdr:nvCxnSpPr>
        <xdr:cNvPr id="207" name="直線コネクタ 206">
          <a:extLst>
            <a:ext uri="{FF2B5EF4-FFF2-40B4-BE49-F238E27FC236}">
              <a16:creationId xmlns:a16="http://schemas.microsoft.com/office/drawing/2014/main" xmlns="" id="{00000000-0008-0000-0F00-0000CF000000}"/>
            </a:ext>
          </a:extLst>
        </xdr:cNvPr>
        <xdr:cNvCxnSpPr/>
      </xdr:nvCxnSpPr>
      <xdr:spPr>
        <a:xfrm flipV="1">
          <a:off x="2908300" y="13683614"/>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141605</xdr:rowOff>
    </xdr:from>
    <xdr:to>
      <xdr:col>10</xdr:col>
      <xdr:colOff>165100</xdr:colOff>
      <xdr:row>80</xdr:row>
      <xdr:rowOff>71755</xdr:rowOff>
    </xdr:to>
    <xdr:sp macro="" textlink="">
      <xdr:nvSpPr>
        <xdr:cNvPr id="208" name="楕円 207">
          <a:extLst>
            <a:ext uri="{FF2B5EF4-FFF2-40B4-BE49-F238E27FC236}">
              <a16:creationId xmlns:a16="http://schemas.microsoft.com/office/drawing/2014/main" xmlns="" id="{00000000-0008-0000-0F00-0000D0000000}"/>
            </a:ext>
          </a:extLst>
        </xdr:cNvPr>
        <xdr:cNvSpPr/>
      </xdr:nvSpPr>
      <xdr:spPr>
        <a:xfrm>
          <a:off x="1968500" y="136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20955</xdr:rowOff>
    </xdr:from>
    <xdr:to>
      <xdr:col>15</xdr:col>
      <xdr:colOff>50800</xdr:colOff>
      <xdr:row>80</xdr:row>
      <xdr:rowOff>47625</xdr:rowOff>
    </xdr:to>
    <xdr:cxnSp macro="">
      <xdr:nvCxnSpPr>
        <xdr:cNvPr id="209" name="直線コネクタ 208">
          <a:extLst>
            <a:ext uri="{FF2B5EF4-FFF2-40B4-BE49-F238E27FC236}">
              <a16:creationId xmlns:a16="http://schemas.microsoft.com/office/drawing/2014/main" xmlns="" id="{00000000-0008-0000-0F00-0000D1000000}"/>
            </a:ext>
          </a:extLst>
        </xdr:cNvPr>
        <xdr:cNvCxnSpPr/>
      </xdr:nvCxnSpPr>
      <xdr:spPr>
        <a:xfrm>
          <a:off x="2019300" y="137369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118745</xdr:rowOff>
    </xdr:from>
    <xdr:to>
      <xdr:col>6</xdr:col>
      <xdr:colOff>38100</xdr:colOff>
      <xdr:row>80</xdr:row>
      <xdr:rowOff>48895</xdr:rowOff>
    </xdr:to>
    <xdr:sp macro="" textlink="">
      <xdr:nvSpPr>
        <xdr:cNvPr id="210" name="楕円 209">
          <a:extLst>
            <a:ext uri="{FF2B5EF4-FFF2-40B4-BE49-F238E27FC236}">
              <a16:creationId xmlns:a16="http://schemas.microsoft.com/office/drawing/2014/main" xmlns="" id="{00000000-0008-0000-0F00-0000D2000000}"/>
            </a:ext>
          </a:extLst>
        </xdr:cNvPr>
        <xdr:cNvSpPr/>
      </xdr:nvSpPr>
      <xdr:spPr>
        <a:xfrm>
          <a:off x="1079500" y="1366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169545</xdr:rowOff>
    </xdr:from>
    <xdr:to>
      <xdr:col>10</xdr:col>
      <xdr:colOff>114300</xdr:colOff>
      <xdr:row>80</xdr:row>
      <xdr:rowOff>20955</xdr:rowOff>
    </xdr:to>
    <xdr:cxnSp macro="">
      <xdr:nvCxnSpPr>
        <xdr:cNvPr id="211" name="直線コネクタ 210">
          <a:extLst>
            <a:ext uri="{FF2B5EF4-FFF2-40B4-BE49-F238E27FC236}">
              <a16:creationId xmlns:a16="http://schemas.microsoft.com/office/drawing/2014/main" xmlns="" id="{00000000-0008-0000-0F00-0000D3000000}"/>
            </a:ext>
          </a:extLst>
        </xdr:cNvPr>
        <xdr:cNvCxnSpPr/>
      </xdr:nvCxnSpPr>
      <xdr:spPr>
        <a:xfrm>
          <a:off x="1130300" y="137140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55263</xdr:rowOff>
    </xdr:from>
    <xdr:ext cx="405111" cy="259045"/>
    <xdr:sp macro="" textlink="">
      <xdr:nvSpPr>
        <xdr:cNvPr id="212" name="n_1aveValue【福祉施設】&#10;有形固定資産減価償却率">
          <a:extLst>
            <a:ext uri="{FF2B5EF4-FFF2-40B4-BE49-F238E27FC236}">
              <a16:creationId xmlns:a16="http://schemas.microsoft.com/office/drawing/2014/main" xmlns="" id="{00000000-0008-0000-0F00-0000D4000000}"/>
            </a:ext>
          </a:extLst>
        </xdr:cNvPr>
        <xdr:cNvSpPr txBox="1"/>
      </xdr:nvSpPr>
      <xdr:spPr>
        <a:xfrm>
          <a:off x="35820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154322</xdr:rowOff>
    </xdr:from>
    <xdr:ext cx="405111" cy="259045"/>
    <xdr:sp macro="" textlink="">
      <xdr:nvSpPr>
        <xdr:cNvPr id="213" name="n_2aveValue【福祉施設】&#10;有形固定資産減価償却率">
          <a:extLst>
            <a:ext uri="{FF2B5EF4-FFF2-40B4-BE49-F238E27FC236}">
              <a16:creationId xmlns:a16="http://schemas.microsoft.com/office/drawing/2014/main" xmlns="" id="{00000000-0008-0000-0F00-0000D5000000}"/>
            </a:ext>
          </a:extLst>
        </xdr:cNvPr>
        <xdr:cNvSpPr txBox="1"/>
      </xdr:nvSpPr>
      <xdr:spPr>
        <a:xfrm>
          <a:off x="2705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167657</xdr:rowOff>
    </xdr:from>
    <xdr:ext cx="405111" cy="259045"/>
    <xdr:sp macro="" textlink="">
      <xdr:nvSpPr>
        <xdr:cNvPr id="214" name="n_3aveValue【福祉施設】&#10;有形固定資産減価償却率">
          <a:extLst>
            <a:ext uri="{FF2B5EF4-FFF2-40B4-BE49-F238E27FC236}">
              <a16:creationId xmlns:a16="http://schemas.microsoft.com/office/drawing/2014/main" xmlns="" id="{00000000-0008-0000-0F00-0000D6000000}"/>
            </a:ext>
          </a:extLst>
        </xdr:cNvPr>
        <xdr:cNvSpPr txBox="1"/>
      </xdr:nvSpPr>
      <xdr:spPr>
        <a:xfrm>
          <a:off x="1816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104791</xdr:rowOff>
    </xdr:from>
    <xdr:ext cx="405111" cy="259045"/>
    <xdr:sp macro="" textlink="">
      <xdr:nvSpPr>
        <xdr:cNvPr id="215" name="n_4aveValue【福祉施設】&#10;有形固定資産減価償却率">
          <a:extLst>
            <a:ext uri="{FF2B5EF4-FFF2-40B4-BE49-F238E27FC236}">
              <a16:creationId xmlns:a16="http://schemas.microsoft.com/office/drawing/2014/main" xmlns="" id="{00000000-0008-0000-0F00-0000D7000000}"/>
            </a:ext>
          </a:extLst>
        </xdr:cNvPr>
        <xdr:cNvSpPr txBox="1"/>
      </xdr:nvSpPr>
      <xdr:spPr>
        <a:xfrm>
          <a:off x="9277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34941</xdr:rowOff>
    </xdr:from>
    <xdr:ext cx="405111" cy="259045"/>
    <xdr:sp macro="" textlink="">
      <xdr:nvSpPr>
        <xdr:cNvPr id="216" name="n_1mainValue【福祉施設】&#10;有形固定資産減価償却率">
          <a:extLst>
            <a:ext uri="{FF2B5EF4-FFF2-40B4-BE49-F238E27FC236}">
              <a16:creationId xmlns:a16="http://schemas.microsoft.com/office/drawing/2014/main" xmlns="" id="{00000000-0008-0000-0F00-0000D8000000}"/>
            </a:ext>
          </a:extLst>
        </xdr:cNvPr>
        <xdr:cNvSpPr txBox="1"/>
      </xdr:nvSpPr>
      <xdr:spPr>
        <a:xfrm>
          <a:off x="3582044" y="1340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114952</xdr:rowOff>
    </xdr:from>
    <xdr:ext cx="405111" cy="259045"/>
    <xdr:sp macro="" textlink="">
      <xdr:nvSpPr>
        <xdr:cNvPr id="217" name="n_2mainValue【福祉施設】&#10;有形固定資産減価償却率">
          <a:extLst>
            <a:ext uri="{FF2B5EF4-FFF2-40B4-BE49-F238E27FC236}">
              <a16:creationId xmlns:a16="http://schemas.microsoft.com/office/drawing/2014/main" xmlns="" id="{00000000-0008-0000-0F00-0000D9000000}"/>
            </a:ext>
          </a:extLst>
        </xdr:cNvPr>
        <xdr:cNvSpPr txBox="1"/>
      </xdr:nvSpPr>
      <xdr:spPr>
        <a:xfrm>
          <a:off x="2705744" y="1348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88282</xdr:rowOff>
    </xdr:from>
    <xdr:ext cx="405111" cy="259045"/>
    <xdr:sp macro="" textlink="">
      <xdr:nvSpPr>
        <xdr:cNvPr id="218" name="n_3mainValue【福祉施設】&#10;有形固定資産減価償却率">
          <a:extLst>
            <a:ext uri="{FF2B5EF4-FFF2-40B4-BE49-F238E27FC236}">
              <a16:creationId xmlns:a16="http://schemas.microsoft.com/office/drawing/2014/main" xmlns="" id="{00000000-0008-0000-0F00-0000DA000000}"/>
            </a:ext>
          </a:extLst>
        </xdr:cNvPr>
        <xdr:cNvSpPr txBox="1"/>
      </xdr:nvSpPr>
      <xdr:spPr>
        <a:xfrm>
          <a:off x="1816744" y="1346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65422</xdr:rowOff>
    </xdr:from>
    <xdr:ext cx="405111" cy="259045"/>
    <xdr:sp macro="" textlink="">
      <xdr:nvSpPr>
        <xdr:cNvPr id="219" name="n_4mainValue【福祉施設】&#10;有形固定資産減価償却率">
          <a:extLst>
            <a:ext uri="{FF2B5EF4-FFF2-40B4-BE49-F238E27FC236}">
              <a16:creationId xmlns:a16="http://schemas.microsoft.com/office/drawing/2014/main" xmlns="" id="{00000000-0008-0000-0F00-0000DB000000}"/>
            </a:ext>
          </a:extLst>
        </xdr:cNvPr>
        <xdr:cNvSpPr txBox="1"/>
      </xdr:nvSpPr>
      <xdr:spPr>
        <a:xfrm>
          <a:off x="927744"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xmlns="" id="{00000000-0008-0000-0F00-0000D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xmlns="" id="{00000000-0008-0000-0F00-0000D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xmlns="" id="{00000000-0008-0000-0F00-0000D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xmlns="" id="{00000000-0008-0000-0F00-0000D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xmlns="" id="{00000000-0008-0000-0F00-0000E0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xmlns="" id="{00000000-0008-0000-0F00-0000E1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xmlns="" id="{00000000-0008-0000-0F00-0000E2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xmlns="" id="{00000000-0008-0000-0F00-0000E3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xmlns="" id="{00000000-0008-0000-0F00-0000E4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xmlns="" id="{00000000-0008-0000-0F00-0000E5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30" name="直線コネクタ 229">
          <a:extLst>
            <a:ext uri="{FF2B5EF4-FFF2-40B4-BE49-F238E27FC236}">
              <a16:creationId xmlns:a16="http://schemas.microsoft.com/office/drawing/2014/main" xmlns="" id="{00000000-0008-0000-0F00-0000E600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31" name="テキスト ボックス 230">
          <a:extLst>
            <a:ext uri="{FF2B5EF4-FFF2-40B4-BE49-F238E27FC236}">
              <a16:creationId xmlns:a16="http://schemas.microsoft.com/office/drawing/2014/main" xmlns="" id="{00000000-0008-0000-0F00-0000E700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2" name="直線コネクタ 231">
          <a:extLst>
            <a:ext uri="{FF2B5EF4-FFF2-40B4-BE49-F238E27FC236}">
              <a16:creationId xmlns:a16="http://schemas.microsoft.com/office/drawing/2014/main" xmlns="" id="{00000000-0008-0000-0F00-0000E8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3" name="テキスト ボックス 232">
          <a:extLst>
            <a:ext uri="{FF2B5EF4-FFF2-40B4-BE49-F238E27FC236}">
              <a16:creationId xmlns:a16="http://schemas.microsoft.com/office/drawing/2014/main" xmlns="" id="{00000000-0008-0000-0F00-0000E9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34" name="直線コネクタ 233">
          <a:extLst>
            <a:ext uri="{FF2B5EF4-FFF2-40B4-BE49-F238E27FC236}">
              <a16:creationId xmlns:a16="http://schemas.microsoft.com/office/drawing/2014/main" xmlns="" id="{00000000-0008-0000-0F00-0000EA00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35" name="テキスト ボックス 234">
          <a:extLst>
            <a:ext uri="{FF2B5EF4-FFF2-40B4-BE49-F238E27FC236}">
              <a16:creationId xmlns:a16="http://schemas.microsoft.com/office/drawing/2014/main" xmlns="" id="{00000000-0008-0000-0F00-0000EB00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a:extLst>
            <a:ext uri="{FF2B5EF4-FFF2-40B4-BE49-F238E27FC236}">
              <a16:creationId xmlns:a16="http://schemas.microsoft.com/office/drawing/2014/main" xmlns="" id="{00000000-0008-0000-0F00-0000EC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a:extLst>
            <a:ext uri="{FF2B5EF4-FFF2-40B4-BE49-F238E27FC236}">
              <a16:creationId xmlns:a16="http://schemas.microsoft.com/office/drawing/2014/main" xmlns="" id="{00000000-0008-0000-0F00-0000ED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a:extLst>
            <a:ext uri="{FF2B5EF4-FFF2-40B4-BE49-F238E27FC236}">
              <a16:creationId xmlns:a16="http://schemas.microsoft.com/office/drawing/2014/main" xmlns="" id="{00000000-0008-0000-0F00-0000EE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83820</xdr:rowOff>
    </xdr:from>
    <xdr:to>
      <xdr:col>54</xdr:col>
      <xdr:colOff>189865</xdr:colOff>
      <xdr:row>85</xdr:row>
      <xdr:rowOff>76391</xdr:rowOff>
    </xdr:to>
    <xdr:cxnSp macro="">
      <xdr:nvCxnSpPr>
        <xdr:cNvPr id="239" name="直線コネクタ 238">
          <a:extLst>
            <a:ext uri="{FF2B5EF4-FFF2-40B4-BE49-F238E27FC236}">
              <a16:creationId xmlns:a16="http://schemas.microsoft.com/office/drawing/2014/main" xmlns="" id="{00000000-0008-0000-0F00-0000EF000000}"/>
            </a:ext>
          </a:extLst>
        </xdr:cNvPr>
        <xdr:cNvCxnSpPr/>
      </xdr:nvCxnSpPr>
      <xdr:spPr>
        <a:xfrm flipV="1">
          <a:off x="10476865" y="13456920"/>
          <a:ext cx="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80218</xdr:rowOff>
    </xdr:from>
    <xdr:ext cx="469744" cy="259045"/>
    <xdr:sp macro="" textlink="">
      <xdr:nvSpPr>
        <xdr:cNvPr id="240" name="【福祉施設】&#10;一人当たり面積最小値テキスト">
          <a:extLst>
            <a:ext uri="{FF2B5EF4-FFF2-40B4-BE49-F238E27FC236}">
              <a16:creationId xmlns:a16="http://schemas.microsoft.com/office/drawing/2014/main" xmlns="" id="{00000000-0008-0000-0F00-0000F0000000}"/>
            </a:ext>
          </a:extLst>
        </xdr:cNvPr>
        <xdr:cNvSpPr txBox="1"/>
      </xdr:nvSpPr>
      <xdr:spPr>
        <a:xfrm>
          <a:off x="10515600" y="1465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76391</xdr:rowOff>
    </xdr:from>
    <xdr:to>
      <xdr:col>55</xdr:col>
      <xdr:colOff>88900</xdr:colOff>
      <xdr:row>85</xdr:row>
      <xdr:rowOff>76391</xdr:rowOff>
    </xdr:to>
    <xdr:cxnSp macro="">
      <xdr:nvCxnSpPr>
        <xdr:cNvPr id="241" name="直線コネクタ 240">
          <a:extLst>
            <a:ext uri="{FF2B5EF4-FFF2-40B4-BE49-F238E27FC236}">
              <a16:creationId xmlns:a16="http://schemas.microsoft.com/office/drawing/2014/main" xmlns="" id="{00000000-0008-0000-0F00-0000F1000000}"/>
            </a:ext>
          </a:extLst>
        </xdr:cNvPr>
        <xdr:cNvCxnSpPr/>
      </xdr:nvCxnSpPr>
      <xdr:spPr>
        <a:xfrm>
          <a:off x="10388600" y="1464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30497</xdr:rowOff>
    </xdr:from>
    <xdr:ext cx="469744" cy="259045"/>
    <xdr:sp macro="" textlink="">
      <xdr:nvSpPr>
        <xdr:cNvPr id="242" name="【福祉施設】&#10;一人当たり面積最大値テキスト">
          <a:extLst>
            <a:ext uri="{FF2B5EF4-FFF2-40B4-BE49-F238E27FC236}">
              <a16:creationId xmlns:a16="http://schemas.microsoft.com/office/drawing/2014/main" xmlns="" id="{00000000-0008-0000-0F00-0000F2000000}"/>
            </a:ext>
          </a:extLst>
        </xdr:cNvPr>
        <xdr:cNvSpPr txBox="1"/>
      </xdr:nvSpPr>
      <xdr:spPr>
        <a:xfrm>
          <a:off x="10515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243" name="直線コネクタ 242">
          <a:extLst>
            <a:ext uri="{FF2B5EF4-FFF2-40B4-BE49-F238E27FC236}">
              <a16:creationId xmlns:a16="http://schemas.microsoft.com/office/drawing/2014/main" xmlns="" id="{00000000-0008-0000-0F00-0000F3000000}"/>
            </a:ext>
          </a:extLst>
        </xdr:cNvPr>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145623</xdr:rowOff>
    </xdr:from>
    <xdr:ext cx="469744" cy="259045"/>
    <xdr:sp macro="" textlink="">
      <xdr:nvSpPr>
        <xdr:cNvPr id="244" name="【福祉施設】&#10;一人当たり面積平均値テキスト">
          <a:extLst>
            <a:ext uri="{FF2B5EF4-FFF2-40B4-BE49-F238E27FC236}">
              <a16:creationId xmlns:a16="http://schemas.microsoft.com/office/drawing/2014/main" xmlns="" id="{00000000-0008-0000-0F00-0000F4000000}"/>
            </a:ext>
          </a:extLst>
        </xdr:cNvPr>
        <xdr:cNvSpPr txBox="1"/>
      </xdr:nvSpPr>
      <xdr:spPr>
        <a:xfrm>
          <a:off x="10515600" y="14204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122746</xdr:rowOff>
    </xdr:from>
    <xdr:to>
      <xdr:col>55</xdr:col>
      <xdr:colOff>50800</xdr:colOff>
      <xdr:row>84</xdr:row>
      <xdr:rowOff>52896</xdr:rowOff>
    </xdr:to>
    <xdr:sp macro="" textlink="">
      <xdr:nvSpPr>
        <xdr:cNvPr id="245" name="フローチャート: 判断 244">
          <a:extLst>
            <a:ext uri="{FF2B5EF4-FFF2-40B4-BE49-F238E27FC236}">
              <a16:creationId xmlns:a16="http://schemas.microsoft.com/office/drawing/2014/main" xmlns="" id="{00000000-0008-0000-0F00-0000F5000000}"/>
            </a:ext>
          </a:extLst>
        </xdr:cNvPr>
        <xdr:cNvSpPr/>
      </xdr:nvSpPr>
      <xdr:spPr>
        <a:xfrm>
          <a:off x="10426700" y="143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153606</xdr:rowOff>
    </xdr:from>
    <xdr:to>
      <xdr:col>50</xdr:col>
      <xdr:colOff>165100</xdr:colOff>
      <xdr:row>84</xdr:row>
      <xdr:rowOff>83756</xdr:rowOff>
    </xdr:to>
    <xdr:sp macro="" textlink="">
      <xdr:nvSpPr>
        <xdr:cNvPr id="246" name="フローチャート: 判断 245">
          <a:extLst>
            <a:ext uri="{FF2B5EF4-FFF2-40B4-BE49-F238E27FC236}">
              <a16:creationId xmlns:a16="http://schemas.microsoft.com/office/drawing/2014/main" xmlns="" id="{00000000-0008-0000-0F00-0000F6000000}"/>
            </a:ext>
          </a:extLst>
        </xdr:cNvPr>
        <xdr:cNvSpPr/>
      </xdr:nvSpPr>
      <xdr:spPr>
        <a:xfrm>
          <a:off x="9588500" y="1438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167894</xdr:rowOff>
    </xdr:from>
    <xdr:to>
      <xdr:col>46</xdr:col>
      <xdr:colOff>38100</xdr:colOff>
      <xdr:row>84</xdr:row>
      <xdr:rowOff>98044</xdr:rowOff>
    </xdr:to>
    <xdr:sp macro="" textlink="">
      <xdr:nvSpPr>
        <xdr:cNvPr id="247" name="フローチャート: 判断 246">
          <a:extLst>
            <a:ext uri="{FF2B5EF4-FFF2-40B4-BE49-F238E27FC236}">
              <a16:creationId xmlns:a16="http://schemas.microsoft.com/office/drawing/2014/main" xmlns="" id="{00000000-0008-0000-0F00-0000F7000000}"/>
            </a:ext>
          </a:extLst>
        </xdr:cNvPr>
        <xdr:cNvSpPr/>
      </xdr:nvSpPr>
      <xdr:spPr>
        <a:xfrm>
          <a:off x="8699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xdr:rowOff>
    </xdr:from>
    <xdr:to>
      <xdr:col>41</xdr:col>
      <xdr:colOff>101600</xdr:colOff>
      <xdr:row>84</xdr:row>
      <xdr:rowOff>115188</xdr:rowOff>
    </xdr:to>
    <xdr:sp macro="" textlink="">
      <xdr:nvSpPr>
        <xdr:cNvPr id="248" name="フローチャート: 判断 247">
          <a:extLst>
            <a:ext uri="{FF2B5EF4-FFF2-40B4-BE49-F238E27FC236}">
              <a16:creationId xmlns:a16="http://schemas.microsoft.com/office/drawing/2014/main" xmlns="" id="{00000000-0008-0000-0F00-0000F8000000}"/>
            </a:ext>
          </a:extLst>
        </xdr:cNvPr>
        <xdr:cNvSpPr/>
      </xdr:nvSpPr>
      <xdr:spPr>
        <a:xfrm>
          <a:off x="7810500" y="144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144463</xdr:rowOff>
    </xdr:from>
    <xdr:to>
      <xdr:col>36</xdr:col>
      <xdr:colOff>165100</xdr:colOff>
      <xdr:row>84</xdr:row>
      <xdr:rowOff>74613</xdr:rowOff>
    </xdr:to>
    <xdr:sp macro="" textlink="">
      <xdr:nvSpPr>
        <xdr:cNvPr id="249" name="フローチャート: 判断 248">
          <a:extLst>
            <a:ext uri="{FF2B5EF4-FFF2-40B4-BE49-F238E27FC236}">
              <a16:creationId xmlns:a16="http://schemas.microsoft.com/office/drawing/2014/main" xmlns="" id="{00000000-0008-0000-0F00-0000F9000000}"/>
            </a:ext>
          </a:extLst>
        </xdr:cNvPr>
        <xdr:cNvSpPr/>
      </xdr:nvSpPr>
      <xdr:spPr>
        <a:xfrm>
          <a:off x="6921500" y="143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xmlns="" id="{00000000-0008-0000-0F00-0000FA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xmlns="" id="{00000000-0008-0000-0F00-0000FB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xmlns="" id="{00000000-0008-0000-0F00-0000FC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xmlns="" id="{00000000-0008-0000-0F00-0000FD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xmlns="" id="{00000000-0008-0000-0F00-0000FE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25019</xdr:rowOff>
    </xdr:from>
    <xdr:to>
      <xdr:col>55</xdr:col>
      <xdr:colOff>50800</xdr:colOff>
      <xdr:row>84</xdr:row>
      <xdr:rowOff>126619</xdr:rowOff>
    </xdr:to>
    <xdr:sp macro="" textlink="">
      <xdr:nvSpPr>
        <xdr:cNvPr id="255" name="楕円 254">
          <a:extLst>
            <a:ext uri="{FF2B5EF4-FFF2-40B4-BE49-F238E27FC236}">
              <a16:creationId xmlns:a16="http://schemas.microsoft.com/office/drawing/2014/main" xmlns="" id="{00000000-0008-0000-0F00-0000FF000000}"/>
            </a:ext>
          </a:extLst>
        </xdr:cNvPr>
        <xdr:cNvSpPr/>
      </xdr:nvSpPr>
      <xdr:spPr>
        <a:xfrm>
          <a:off x="10426700" y="1442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3446</xdr:rowOff>
    </xdr:from>
    <xdr:ext cx="469744" cy="259045"/>
    <xdr:sp macro="" textlink="">
      <xdr:nvSpPr>
        <xdr:cNvPr id="256" name="【福祉施設】&#10;一人当たり面積該当値テキスト">
          <a:extLst>
            <a:ext uri="{FF2B5EF4-FFF2-40B4-BE49-F238E27FC236}">
              <a16:creationId xmlns:a16="http://schemas.microsoft.com/office/drawing/2014/main" xmlns="" id="{00000000-0008-0000-0F00-000000010000}"/>
            </a:ext>
          </a:extLst>
        </xdr:cNvPr>
        <xdr:cNvSpPr txBox="1"/>
      </xdr:nvSpPr>
      <xdr:spPr>
        <a:xfrm>
          <a:off x="10515600" y="1440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27876</xdr:rowOff>
    </xdr:from>
    <xdr:to>
      <xdr:col>50</xdr:col>
      <xdr:colOff>165100</xdr:colOff>
      <xdr:row>84</xdr:row>
      <xdr:rowOff>129476</xdr:rowOff>
    </xdr:to>
    <xdr:sp macro="" textlink="">
      <xdr:nvSpPr>
        <xdr:cNvPr id="257" name="楕円 256">
          <a:extLst>
            <a:ext uri="{FF2B5EF4-FFF2-40B4-BE49-F238E27FC236}">
              <a16:creationId xmlns:a16="http://schemas.microsoft.com/office/drawing/2014/main" xmlns="" id="{00000000-0008-0000-0F00-000001010000}"/>
            </a:ext>
          </a:extLst>
        </xdr:cNvPr>
        <xdr:cNvSpPr/>
      </xdr:nvSpPr>
      <xdr:spPr>
        <a:xfrm>
          <a:off x="9588500" y="1442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75819</xdr:rowOff>
    </xdr:from>
    <xdr:to>
      <xdr:col>55</xdr:col>
      <xdr:colOff>0</xdr:colOff>
      <xdr:row>84</xdr:row>
      <xdr:rowOff>78676</xdr:rowOff>
    </xdr:to>
    <xdr:cxnSp macro="">
      <xdr:nvCxnSpPr>
        <xdr:cNvPr id="258" name="直線コネクタ 257">
          <a:extLst>
            <a:ext uri="{FF2B5EF4-FFF2-40B4-BE49-F238E27FC236}">
              <a16:creationId xmlns:a16="http://schemas.microsoft.com/office/drawing/2014/main" xmlns="" id="{00000000-0008-0000-0F00-000002010000}"/>
            </a:ext>
          </a:extLst>
        </xdr:cNvPr>
        <xdr:cNvCxnSpPr/>
      </xdr:nvCxnSpPr>
      <xdr:spPr>
        <a:xfrm flipV="1">
          <a:off x="9639300" y="14477619"/>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27305</xdr:rowOff>
    </xdr:from>
    <xdr:to>
      <xdr:col>46</xdr:col>
      <xdr:colOff>38100</xdr:colOff>
      <xdr:row>84</xdr:row>
      <xdr:rowOff>128905</xdr:rowOff>
    </xdr:to>
    <xdr:sp macro="" textlink="">
      <xdr:nvSpPr>
        <xdr:cNvPr id="259" name="楕円 258">
          <a:extLst>
            <a:ext uri="{FF2B5EF4-FFF2-40B4-BE49-F238E27FC236}">
              <a16:creationId xmlns:a16="http://schemas.microsoft.com/office/drawing/2014/main" xmlns="" id="{00000000-0008-0000-0F00-000003010000}"/>
            </a:ext>
          </a:extLst>
        </xdr:cNvPr>
        <xdr:cNvSpPr/>
      </xdr:nvSpPr>
      <xdr:spPr>
        <a:xfrm>
          <a:off x="86995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78105</xdr:rowOff>
    </xdr:from>
    <xdr:to>
      <xdr:col>50</xdr:col>
      <xdr:colOff>114300</xdr:colOff>
      <xdr:row>84</xdr:row>
      <xdr:rowOff>78676</xdr:rowOff>
    </xdr:to>
    <xdr:cxnSp macro="">
      <xdr:nvCxnSpPr>
        <xdr:cNvPr id="260" name="直線コネクタ 259">
          <a:extLst>
            <a:ext uri="{FF2B5EF4-FFF2-40B4-BE49-F238E27FC236}">
              <a16:creationId xmlns:a16="http://schemas.microsoft.com/office/drawing/2014/main" xmlns="" id="{00000000-0008-0000-0F00-000004010000}"/>
            </a:ext>
          </a:extLst>
        </xdr:cNvPr>
        <xdr:cNvCxnSpPr/>
      </xdr:nvCxnSpPr>
      <xdr:spPr>
        <a:xfrm>
          <a:off x="8750300" y="14479905"/>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25591</xdr:rowOff>
    </xdr:from>
    <xdr:to>
      <xdr:col>41</xdr:col>
      <xdr:colOff>101600</xdr:colOff>
      <xdr:row>84</xdr:row>
      <xdr:rowOff>127191</xdr:rowOff>
    </xdr:to>
    <xdr:sp macro="" textlink="">
      <xdr:nvSpPr>
        <xdr:cNvPr id="261" name="楕円 260">
          <a:extLst>
            <a:ext uri="{FF2B5EF4-FFF2-40B4-BE49-F238E27FC236}">
              <a16:creationId xmlns:a16="http://schemas.microsoft.com/office/drawing/2014/main" xmlns="" id="{00000000-0008-0000-0F00-000005010000}"/>
            </a:ext>
          </a:extLst>
        </xdr:cNvPr>
        <xdr:cNvSpPr/>
      </xdr:nvSpPr>
      <xdr:spPr>
        <a:xfrm>
          <a:off x="7810500" y="1442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76391</xdr:rowOff>
    </xdr:from>
    <xdr:to>
      <xdr:col>45</xdr:col>
      <xdr:colOff>177800</xdr:colOff>
      <xdr:row>84</xdr:row>
      <xdr:rowOff>78105</xdr:rowOff>
    </xdr:to>
    <xdr:cxnSp macro="">
      <xdr:nvCxnSpPr>
        <xdr:cNvPr id="262" name="直線コネクタ 261">
          <a:extLst>
            <a:ext uri="{FF2B5EF4-FFF2-40B4-BE49-F238E27FC236}">
              <a16:creationId xmlns:a16="http://schemas.microsoft.com/office/drawing/2014/main" xmlns="" id="{00000000-0008-0000-0F00-000006010000}"/>
            </a:ext>
          </a:extLst>
        </xdr:cNvPr>
        <xdr:cNvCxnSpPr/>
      </xdr:nvCxnSpPr>
      <xdr:spPr>
        <a:xfrm>
          <a:off x="7861300" y="14478191"/>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26163</xdr:rowOff>
    </xdr:from>
    <xdr:to>
      <xdr:col>36</xdr:col>
      <xdr:colOff>165100</xdr:colOff>
      <xdr:row>84</xdr:row>
      <xdr:rowOff>127763</xdr:rowOff>
    </xdr:to>
    <xdr:sp macro="" textlink="">
      <xdr:nvSpPr>
        <xdr:cNvPr id="263" name="楕円 262">
          <a:extLst>
            <a:ext uri="{FF2B5EF4-FFF2-40B4-BE49-F238E27FC236}">
              <a16:creationId xmlns:a16="http://schemas.microsoft.com/office/drawing/2014/main" xmlns="" id="{00000000-0008-0000-0F00-000007010000}"/>
            </a:ext>
          </a:extLst>
        </xdr:cNvPr>
        <xdr:cNvSpPr/>
      </xdr:nvSpPr>
      <xdr:spPr>
        <a:xfrm>
          <a:off x="6921500" y="144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76391</xdr:rowOff>
    </xdr:from>
    <xdr:to>
      <xdr:col>41</xdr:col>
      <xdr:colOff>50800</xdr:colOff>
      <xdr:row>84</xdr:row>
      <xdr:rowOff>76963</xdr:rowOff>
    </xdr:to>
    <xdr:cxnSp macro="">
      <xdr:nvCxnSpPr>
        <xdr:cNvPr id="264" name="直線コネクタ 263">
          <a:extLst>
            <a:ext uri="{FF2B5EF4-FFF2-40B4-BE49-F238E27FC236}">
              <a16:creationId xmlns:a16="http://schemas.microsoft.com/office/drawing/2014/main" xmlns="" id="{00000000-0008-0000-0F00-000008010000}"/>
            </a:ext>
          </a:extLst>
        </xdr:cNvPr>
        <xdr:cNvCxnSpPr/>
      </xdr:nvCxnSpPr>
      <xdr:spPr>
        <a:xfrm flipV="1">
          <a:off x="6972300" y="14478191"/>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100283</xdr:rowOff>
    </xdr:from>
    <xdr:ext cx="469744" cy="259045"/>
    <xdr:sp macro="" textlink="">
      <xdr:nvSpPr>
        <xdr:cNvPr id="265" name="n_1aveValue【福祉施設】&#10;一人当たり面積">
          <a:extLst>
            <a:ext uri="{FF2B5EF4-FFF2-40B4-BE49-F238E27FC236}">
              <a16:creationId xmlns:a16="http://schemas.microsoft.com/office/drawing/2014/main" xmlns="" id="{00000000-0008-0000-0F00-000009010000}"/>
            </a:ext>
          </a:extLst>
        </xdr:cNvPr>
        <xdr:cNvSpPr txBox="1"/>
      </xdr:nvSpPr>
      <xdr:spPr>
        <a:xfrm>
          <a:off x="9391727" y="1415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114571</xdr:rowOff>
    </xdr:from>
    <xdr:ext cx="469744" cy="259045"/>
    <xdr:sp macro="" textlink="">
      <xdr:nvSpPr>
        <xdr:cNvPr id="266" name="n_2aveValue【福祉施設】&#10;一人当たり面積">
          <a:extLst>
            <a:ext uri="{FF2B5EF4-FFF2-40B4-BE49-F238E27FC236}">
              <a16:creationId xmlns:a16="http://schemas.microsoft.com/office/drawing/2014/main" xmlns="" id="{00000000-0008-0000-0F00-00000A010000}"/>
            </a:ext>
          </a:extLst>
        </xdr:cNvPr>
        <xdr:cNvSpPr txBox="1"/>
      </xdr:nvSpPr>
      <xdr:spPr>
        <a:xfrm>
          <a:off x="8515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131715</xdr:rowOff>
    </xdr:from>
    <xdr:ext cx="469744" cy="259045"/>
    <xdr:sp macro="" textlink="">
      <xdr:nvSpPr>
        <xdr:cNvPr id="267" name="n_3aveValue【福祉施設】&#10;一人当たり面積">
          <a:extLst>
            <a:ext uri="{FF2B5EF4-FFF2-40B4-BE49-F238E27FC236}">
              <a16:creationId xmlns:a16="http://schemas.microsoft.com/office/drawing/2014/main" xmlns="" id="{00000000-0008-0000-0F00-00000B010000}"/>
            </a:ext>
          </a:extLst>
        </xdr:cNvPr>
        <xdr:cNvSpPr txBox="1"/>
      </xdr:nvSpPr>
      <xdr:spPr>
        <a:xfrm>
          <a:off x="7626427" y="1419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91140</xdr:rowOff>
    </xdr:from>
    <xdr:ext cx="469744" cy="259045"/>
    <xdr:sp macro="" textlink="">
      <xdr:nvSpPr>
        <xdr:cNvPr id="268" name="n_4aveValue【福祉施設】&#10;一人当たり面積">
          <a:extLst>
            <a:ext uri="{FF2B5EF4-FFF2-40B4-BE49-F238E27FC236}">
              <a16:creationId xmlns:a16="http://schemas.microsoft.com/office/drawing/2014/main" xmlns="" id="{00000000-0008-0000-0F00-00000C010000}"/>
            </a:ext>
          </a:extLst>
        </xdr:cNvPr>
        <xdr:cNvSpPr txBox="1"/>
      </xdr:nvSpPr>
      <xdr:spPr>
        <a:xfrm>
          <a:off x="6737427" y="1415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120603</xdr:rowOff>
    </xdr:from>
    <xdr:ext cx="469744" cy="259045"/>
    <xdr:sp macro="" textlink="">
      <xdr:nvSpPr>
        <xdr:cNvPr id="269" name="n_1mainValue【福祉施設】&#10;一人当たり面積">
          <a:extLst>
            <a:ext uri="{FF2B5EF4-FFF2-40B4-BE49-F238E27FC236}">
              <a16:creationId xmlns:a16="http://schemas.microsoft.com/office/drawing/2014/main" xmlns="" id="{00000000-0008-0000-0F00-00000D010000}"/>
            </a:ext>
          </a:extLst>
        </xdr:cNvPr>
        <xdr:cNvSpPr txBox="1"/>
      </xdr:nvSpPr>
      <xdr:spPr>
        <a:xfrm>
          <a:off x="9391727" y="1452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120032</xdr:rowOff>
    </xdr:from>
    <xdr:ext cx="469744" cy="259045"/>
    <xdr:sp macro="" textlink="">
      <xdr:nvSpPr>
        <xdr:cNvPr id="270" name="n_2mainValue【福祉施設】&#10;一人当たり面積">
          <a:extLst>
            <a:ext uri="{FF2B5EF4-FFF2-40B4-BE49-F238E27FC236}">
              <a16:creationId xmlns:a16="http://schemas.microsoft.com/office/drawing/2014/main" xmlns="" id="{00000000-0008-0000-0F00-00000E010000}"/>
            </a:ext>
          </a:extLst>
        </xdr:cNvPr>
        <xdr:cNvSpPr txBox="1"/>
      </xdr:nvSpPr>
      <xdr:spPr>
        <a:xfrm>
          <a:off x="8515427" y="1452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118318</xdr:rowOff>
    </xdr:from>
    <xdr:ext cx="469744" cy="259045"/>
    <xdr:sp macro="" textlink="">
      <xdr:nvSpPr>
        <xdr:cNvPr id="271" name="n_3mainValue【福祉施設】&#10;一人当たり面積">
          <a:extLst>
            <a:ext uri="{FF2B5EF4-FFF2-40B4-BE49-F238E27FC236}">
              <a16:creationId xmlns:a16="http://schemas.microsoft.com/office/drawing/2014/main" xmlns="" id="{00000000-0008-0000-0F00-00000F010000}"/>
            </a:ext>
          </a:extLst>
        </xdr:cNvPr>
        <xdr:cNvSpPr txBox="1"/>
      </xdr:nvSpPr>
      <xdr:spPr>
        <a:xfrm>
          <a:off x="7626427" y="1452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118890</xdr:rowOff>
    </xdr:from>
    <xdr:ext cx="469744" cy="259045"/>
    <xdr:sp macro="" textlink="">
      <xdr:nvSpPr>
        <xdr:cNvPr id="272" name="n_4mainValue【福祉施設】&#10;一人当たり面積">
          <a:extLst>
            <a:ext uri="{FF2B5EF4-FFF2-40B4-BE49-F238E27FC236}">
              <a16:creationId xmlns:a16="http://schemas.microsoft.com/office/drawing/2014/main" xmlns="" id="{00000000-0008-0000-0F00-000010010000}"/>
            </a:ext>
          </a:extLst>
        </xdr:cNvPr>
        <xdr:cNvSpPr txBox="1"/>
      </xdr:nvSpPr>
      <xdr:spPr>
        <a:xfrm>
          <a:off x="6737427" y="1452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3" name="正方形/長方形 272">
          <a:extLst>
            <a:ext uri="{FF2B5EF4-FFF2-40B4-BE49-F238E27FC236}">
              <a16:creationId xmlns:a16="http://schemas.microsoft.com/office/drawing/2014/main" xmlns="" id="{00000000-0008-0000-0F00-000011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4" name="正方形/長方形 273">
          <a:extLst>
            <a:ext uri="{FF2B5EF4-FFF2-40B4-BE49-F238E27FC236}">
              <a16:creationId xmlns:a16="http://schemas.microsoft.com/office/drawing/2014/main" xmlns="" id="{00000000-0008-0000-0F00-000012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5" name="正方形/長方形 274">
          <a:extLst>
            <a:ext uri="{FF2B5EF4-FFF2-40B4-BE49-F238E27FC236}">
              <a16:creationId xmlns:a16="http://schemas.microsoft.com/office/drawing/2014/main" xmlns="" id="{00000000-0008-0000-0F00-000013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6" name="正方形/長方形 275">
          <a:extLst>
            <a:ext uri="{FF2B5EF4-FFF2-40B4-BE49-F238E27FC236}">
              <a16:creationId xmlns:a16="http://schemas.microsoft.com/office/drawing/2014/main" xmlns="" id="{00000000-0008-0000-0F00-000014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7" name="正方形/長方形 276">
          <a:extLst>
            <a:ext uri="{FF2B5EF4-FFF2-40B4-BE49-F238E27FC236}">
              <a16:creationId xmlns:a16="http://schemas.microsoft.com/office/drawing/2014/main" xmlns="" id="{00000000-0008-0000-0F00-000015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8" name="正方形/長方形 277">
          <a:extLst>
            <a:ext uri="{FF2B5EF4-FFF2-40B4-BE49-F238E27FC236}">
              <a16:creationId xmlns:a16="http://schemas.microsoft.com/office/drawing/2014/main" xmlns="" id="{00000000-0008-0000-0F00-000016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9" name="正方形/長方形 278">
          <a:extLst>
            <a:ext uri="{FF2B5EF4-FFF2-40B4-BE49-F238E27FC236}">
              <a16:creationId xmlns:a16="http://schemas.microsoft.com/office/drawing/2014/main" xmlns="" id="{00000000-0008-0000-0F00-000017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0" name="正方形/長方形 279">
          <a:extLst>
            <a:ext uri="{FF2B5EF4-FFF2-40B4-BE49-F238E27FC236}">
              <a16:creationId xmlns:a16="http://schemas.microsoft.com/office/drawing/2014/main" xmlns="" id="{00000000-0008-0000-0F00-000018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1" name="正方形/長方形 280">
          <a:extLst>
            <a:ext uri="{FF2B5EF4-FFF2-40B4-BE49-F238E27FC236}">
              <a16:creationId xmlns:a16="http://schemas.microsoft.com/office/drawing/2014/main" xmlns="" id="{00000000-0008-0000-0F00-00001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2" name="正方形/長方形 281">
          <a:extLst>
            <a:ext uri="{FF2B5EF4-FFF2-40B4-BE49-F238E27FC236}">
              <a16:creationId xmlns:a16="http://schemas.microsoft.com/office/drawing/2014/main" xmlns="" id="{00000000-0008-0000-0F00-00001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3" name="正方形/長方形 282">
          <a:extLst>
            <a:ext uri="{FF2B5EF4-FFF2-40B4-BE49-F238E27FC236}">
              <a16:creationId xmlns:a16="http://schemas.microsoft.com/office/drawing/2014/main" xmlns="" id="{00000000-0008-0000-0F00-00001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4" name="正方形/長方形 283">
          <a:extLst>
            <a:ext uri="{FF2B5EF4-FFF2-40B4-BE49-F238E27FC236}">
              <a16:creationId xmlns:a16="http://schemas.microsoft.com/office/drawing/2014/main" xmlns="" id="{00000000-0008-0000-0F00-00001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5" name="正方形/長方形 284">
          <a:extLst>
            <a:ext uri="{FF2B5EF4-FFF2-40B4-BE49-F238E27FC236}">
              <a16:creationId xmlns:a16="http://schemas.microsoft.com/office/drawing/2014/main" xmlns="" id="{00000000-0008-0000-0F00-00001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6" name="正方形/長方形 285">
          <a:extLst>
            <a:ext uri="{FF2B5EF4-FFF2-40B4-BE49-F238E27FC236}">
              <a16:creationId xmlns:a16="http://schemas.microsoft.com/office/drawing/2014/main" xmlns="" id="{00000000-0008-0000-0F00-00001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7" name="正方形/長方形 286">
          <a:extLst>
            <a:ext uri="{FF2B5EF4-FFF2-40B4-BE49-F238E27FC236}">
              <a16:creationId xmlns:a16="http://schemas.microsoft.com/office/drawing/2014/main" xmlns="" id="{00000000-0008-0000-0F00-00001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8" name="正方形/長方形 287">
          <a:extLst>
            <a:ext uri="{FF2B5EF4-FFF2-40B4-BE49-F238E27FC236}">
              <a16:creationId xmlns:a16="http://schemas.microsoft.com/office/drawing/2014/main" xmlns="" id="{00000000-0008-0000-0F00-000020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9" name="正方形/長方形 288">
          <a:extLst>
            <a:ext uri="{FF2B5EF4-FFF2-40B4-BE49-F238E27FC236}">
              <a16:creationId xmlns:a16="http://schemas.microsoft.com/office/drawing/2014/main" xmlns="" id="{00000000-0008-0000-0F00-00002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0" name="正方形/長方形 289">
          <a:extLst>
            <a:ext uri="{FF2B5EF4-FFF2-40B4-BE49-F238E27FC236}">
              <a16:creationId xmlns:a16="http://schemas.microsoft.com/office/drawing/2014/main" xmlns="" id="{00000000-0008-0000-0F00-00002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1" name="正方形/長方形 290">
          <a:extLst>
            <a:ext uri="{FF2B5EF4-FFF2-40B4-BE49-F238E27FC236}">
              <a16:creationId xmlns:a16="http://schemas.microsoft.com/office/drawing/2014/main" xmlns="" id="{00000000-0008-0000-0F00-00002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2" name="正方形/長方形 291">
          <a:extLst>
            <a:ext uri="{FF2B5EF4-FFF2-40B4-BE49-F238E27FC236}">
              <a16:creationId xmlns:a16="http://schemas.microsoft.com/office/drawing/2014/main" xmlns="" id="{00000000-0008-0000-0F00-00002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3" name="正方形/長方形 292">
          <a:extLst>
            <a:ext uri="{FF2B5EF4-FFF2-40B4-BE49-F238E27FC236}">
              <a16:creationId xmlns:a16="http://schemas.microsoft.com/office/drawing/2014/main" xmlns="" id="{00000000-0008-0000-0F00-00002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4" name="正方形/長方形 293">
          <a:extLst>
            <a:ext uri="{FF2B5EF4-FFF2-40B4-BE49-F238E27FC236}">
              <a16:creationId xmlns:a16="http://schemas.microsoft.com/office/drawing/2014/main" xmlns="" id="{00000000-0008-0000-0F00-00002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5" name="正方形/長方形 294">
          <a:extLst>
            <a:ext uri="{FF2B5EF4-FFF2-40B4-BE49-F238E27FC236}">
              <a16:creationId xmlns:a16="http://schemas.microsoft.com/office/drawing/2014/main" xmlns="" id="{00000000-0008-0000-0F00-00002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6" name="正方形/長方形 295">
          <a:extLst>
            <a:ext uri="{FF2B5EF4-FFF2-40B4-BE49-F238E27FC236}">
              <a16:creationId xmlns:a16="http://schemas.microsoft.com/office/drawing/2014/main" xmlns="" id="{00000000-0008-0000-0F00-000028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7" name="正方形/長方形 296">
          <a:extLst>
            <a:ext uri="{FF2B5EF4-FFF2-40B4-BE49-F238E27FC236}">
              <a16:creationId xmlns:a16="http://schemas.microsoft.com/office/drawing/2014/main" xmlns="" id="{00000000-0008-0000-0F00-00002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8" name="正方形/長方形 297">
          <a:extLst>
            <a:ext uri="{FF2B5EF4-FFF2-40B4-BE49-F238E27FC236}">
              <a16:creationId xmlns:a16="http://schemas.microsoft.com/office/drawing/2014/main" xmlns="" id="{00000000-0008-0000-0F00-00002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9" name="正方形/長方形 298">
          <a:extLst>
            <a:ext uri="{FF2B5EF4-FFF2-40B4-BE49-F238E27FC236}">
              <a16:creationId xmlns:a16="http://schemas.microsoft.com/office/drawing/2014/main" xmlns="" id="{00000000-0008-0000-0F00-00002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0" name="正方形/長方形 299">
          <a:extLst>
            <a:ext uri="{FF2B5EF4-FFF2-40B4-BE49-F238E27FC236}">
              <a16:creationId xmlns:a16="http://schemas.microsoft.com/office/drawing/2014/main" xmlns="" id="{00000000-0008-0000-0F00-00002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1" name="正方形/長方形 300">
          <a:extLst>
            <a:ext uri="{FF2B5EF4-FFF2-40B4-BE49-F238E27FC236}">
              <a16:creationId xmlns:a16="http://schemas.microsoft.com/office/drawing/2014/main" xmlns="" id="{00000000-0008-0000-0F00-00002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2" name="正方形/長方形 301">
          <a:extLst>
            <a:ext uri="{FF2B5EF4-FFF2-40B4-BE49-F238E27FC236}">
              <a16:creationId xmlns:a16="http://schemas.microsoft.com/office/drawing/2014/main" xmlns="" id="{00000000-0008-0000-0F00-00002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3" name="正方形/長方形 302">
          <a:extLst>
            <a:ext uri="{FF2B5EF4-FFF2-40B4-BE49-F238E27FC236}">
              <a16:creationId xmlns:a16="http://schemas.microsoft.com/office/drawing/2014/main" xmlns="" id="{00000000-0008-0000-0F00-00002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4" name="正方形/長方形 303">
          <a:extLst>
            <a:ext uri="{FF2B5EF4-FFF2-40B4-BE49-F238E27FC236}">
              <a16:creationId xmlns:a16="http://schemas.microsoft.com/office/drawing/2014/main" xmlns="" id="{00000000-0008-0000-0F00-000030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5" name="正方形/長方形 304">
          <a:extLst>
            <a:ext uri="{FF2B5EF4-FFF2-40B4-BE49-F238E27FC236}">
              <a16:creationId xmlns:a16="http://schemas.microsoft.com/office/drawing/2014/main" xmlns="" id="{00000000-0008-0000-0F00-000031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6" name="正方形/長方形 305">
          <a:extLst>
            <a:ext uri="{FF2B5EF4-FFF2-40B4-BE49-F238E27FC236}">
              <a16:creationId xmlns:a16="http://schemas.microsoft.com/office/drawing/2014/main" xmlns="" id="{00000000-0008-0000-0F00-000032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7" name="正方形/長方形 306">
          <a:extLst>
            <a:ext uri="{FF2B5EF4-FFF2-40B4-BE49-F238E27FC236}">
              <a16:creationId xmlns:a16="http://schemas.microsoft.com/office/drawing/2014/main" xmlns="" id="{00000000-0008-0000-0F00-000033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8" name="正方形/長方形 307">
          <a:extLst>
            <a:ext uri="{FF2B5EF4-FFF2-40B4-BE49-F238E27FC236}">
              <a16:creationId xmlns:a16="http://schemas.microsoft.com/office/drawing/2014/main" xmlns="" id="{00000000-0008-0000-0F00-000034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9" name="正方形/長方形 308">
          <a:extLst>
            <a:ext uri="{FF2B5EF4-FFF2-40B4-BE49-F238E27FC236}">
              <a16:creationId xmlns:a16="http://schemas.microsoft.com/office/drawing/2014/main" xmlns="" id="{00000000-0008-0000-0F00-000035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0" name="正方形/長方形 309">
          <a:extLst>
            <a:ext uri="{FF2B5EF4-FFF2-40B4-BE49-F238E27FC236}">
              <a16:creationId xmlns:a16="http://schemas.microsoft.com/office/drawing/2014/main" xmlns="" id="{00000000-0008-0000-0F00-000036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1" name="正方形/長方形 310">
          <a:extLst>
            <a:ext uri="{FF2B5EF4-FFF2-40B4-BE49-F238E27FC236}">
              <a16:creationId xmlns:a16="http://schemas.microsoft.com/office/drawing/2014/main" xmlns="" id="{00000000-0008-0000-0F00-000037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2" name="正方形/長方形 311">
          <a:extLst>
            <a:ext uri="{FF2B5EF4-FFF2-40B4-BE49-F238E27FC236}">
              <a16:creationId xmlns:a16="http://schemas.microsoft.com/office/drawing/2014/main" xmlns="" id="{00000000-0008-0000-0F00-000038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3" name="テキスト ボックス 312">
          <a:extLst>
            <a:ext uri="{FF2B5EF4-FFF2-40B4-BE49-F238E27FC236}">
              <a16:creationId xmlns:a16="http://schemas.microsoft.com/office/drawing/2014/main" xmlns="" id="{00000000-0008-0000-0F00-000039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4" name="直線コネクタ 313">
          <a:extLst>
            <a:ext uri="{FF2B5EF4-FFF2-40B4-BE49-F238E27FC236}">
              <a16:creationId xmlns:a16="http://schemas.microsoft.com/office/drawing/2014/main" xmlns="" id="{00000000-0008-0000-0F00-00003A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5" name="テキスト ボックス 314">
          <a:extLst>
            <a:ext uri="{FF2B5EF4-FFF2-40B4-BE49-F238E27FC236}">
              <a16:creationId xmlns:a16="http://schemas.microsoft.com/office/drawing/2014/main" xmlns="" id="{00000000-0008-0000-0F00-00003B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16" name="直線コネクタ 315">
          <a:extLst>
            <a:ext uri="{FF2B5EF4-FFF2-40B4-BE49-F238E27FC236}">
              <a16:creationId xmlns:a16="http://schemas.microsoft.com/office/drawing/2014/main" xmlns="" id="{00000000-0008-0000-0F00-00003C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17" name="テキスト ボックス 316">
          <a:extLst>
            <a:ext uri="{FF2B5EF4-FFF2-40B4-BE49-F238E27FC236}">
              <a16:creationId xmlns:a16="http://schemas.microsoft.com/office/drawing/2014/main" xmlns="" id="{00000000-0008-0000-0F00-00003D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18" name="直線コネクタ 317">
          <a:extLst>
            <a:ext uri="{FF2B5EF4-FFF2-40B4-BE49-F238E27FC236}">
              <a16:creationId xmlns:a16="http://schemas.microsoft.com/office/drawing/2014/main" xmlns="" id="{00000000-0008-0000-0F00-00003E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19" name="テキスト ボックス 318">
          <a:extLst>
            <a:ext uri="{FF2B5EF4-FFF2-40B4-BE49-F238E27FC236}">
              <a16:creationId xmlns:a16="http://schemas.microsoft.com/office/drawing/2014/main" xmlns="" id="{00000000-0008-0000-0F00-00003F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0" name="直線コネクタ 319">
          <a:extLst>
            <a:ext uri="{FF2B5EF4-FFF2-40B4-BE49-F238E27FC236}">
              <a16:creationId xmlns:a16="http://schemas.microsoft.com/office/drawing/2014/main" xmlns="" id="{00000000-0008-0000-0F00-000040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1" name="テキスト ボックス 320">
          <a:extLst>
            <a:ext uri="{FF2B5EF4-FFF2-40B4-BE49-F238E27FC236}">
              <a16:creationId xmlns:a16="http://schemas.microsoft.com/office/drawing/2014/main" xmlns="" id="{00000000-0008-0000-0F00-000041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22" name="直線コネクタ 321">
          <a:extLst>
            <a:ext uri="{FF2B5EF4-FFF2-40B4-BE49-F238E27FC236}">
              <a16:creationId xmlns:a16="http://schemas.microsoft.com/office/drawing/2014/main" xmlns="" id="{00000000-0008-0000-0F00-000042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23" name="テキスト ボックス 322">
          <a:extLst>
            <a:ext uri="{FF2B5EF4-FFF2-40B4-BE49-F238E27FC236}">
              <a16:creationId xmlns:a16="http://schemas.microsoft.com/office/drawing/2014/main" xmlns="" id="{00000000-0008-0000-0F00-000043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24" name="直線コネクタ 323">
          <a:extLst>
            <a:ext uri="{FF2B5EF4-FFF2-40B4-BE49-F238E27FC236}">
              <a16:creationId xmlns:a16="http://schemas.microsoft.com/office/drawing/2014/main" xmlns="" id="{00000000-0008-0000-0F00-000044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25" name="テキスト ボックス 324">
          <a:extLst>
            <a:ext uri="{FF2B5EF4-FFF2-40B4-BE49-F238E27FC236}">
              <a16:creationId xmlns:a16="http://schemas.microsoft.com/office/drawing/2014/main" xmlns="" id="{00000000-0008-0000-0F00-000045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26" name="直線コネクタ 325">
          <a:extLst>
            <a:ext uri="{FF2B5EF4-FFF2-40B4-BE49-F238E27FC236}">
              <a16:creationId xmlns:a16="http://schemas.microsoft.com/office/drawing/2014/main" xmlns="" id="{00000000-0008-0000-0F00-000046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27" name="テキスト ボックス 326">
          <a:extLst>
            <a:ext uri="{FF2B5EF4-FFF2-40B4-BE49-F238E27FC236}">
              <a16:creationId xmlns:a16="http://schemas.microsoft.com/office/drawing/2014/main" xmlns="" id="{00000000-0008-0000-0F00-000047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8" name="直線コネクタ 327">
          <a:extLst>
            <a:ext uri="{FF2B5EF4-FFF2-40B4-BE49-F238E27FC236}">
              <a16:creationId xmlns:a16="http://schemas.microsoft.com/office/drawing/2014/main" xmlns="" id="{00000000-0008-0000-0F00-000048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9" name="【保健センター・保健所】&#10;有形固定資産減価償却率グラフ枠">
          <a:extLst>
            <a:ext uri="{FF2B5EF4-FFF2-40B4-BE49-F238E27FC236}">
              <a16:creationId xmlns:a16="http://schemas.microsoft.com/office/drawing/2014/main" xmlns="" id="{00000000-0008-0000-0F00-000049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24493</xdr:rowOff>
    </xdr:to>
    <xdr:cxnSp macro="">
      <xdr:nvCxnSpPr>
        <xdr:cNvPr id="330" name="直線コネクタ 329">
          <a:extLst>
            <a:ext uri="{FF2B5EF4-FFF2-40B4-BE49-F238E27FC236}">
              <a16:creationId xmlns:a16="http://schemas.microsoft.com/office/drawing/2014/main" xmlns="" id="{00000000-0008-0000-0F00-00004A010000}"/>
            </a:ext>
          </a:extLst>
        </xdr:cNvPr>
        <xdr:cNvCxnSpPr/>
      </xdr:nvCxnSpPr>
      <xdr:spPr>
        <a:xfrm flipV="1">
          <a:off x="16318864" y="9470572"/>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28320</xdr:rowOff>
    </xdr:from>
    <xdr:ext cx="405111" cy="259045"/>
    <xdr:sp macro="" textlink="">
      <xdr:nvSpPr>
        <xdr:cNvPr id="331" name="【保健センター・保健所】&#10;有形固定資産減価償却率最小値テキスト">
          <a:extLst>
            <a:ext uri="{FF2B5EF4-FFF2-40B4-BE49-F238E27FC236}">
              <a16:creationId xmlns:a16="http://schemas.microsoft.com/office/drawing/2014/main" xmlns="" id="{00000000-0008-0000-0F00-00004B010000}"/>
            </a:ext>
          </a:extLst>
        </xdr:cNvPr>
        <xdr:cNvSpPr txBox="1"/>
      </xdr:nvSpPr>
      <xdr:spPr>
        <a:xfrm>
          <a:off x="16357600" y="1100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24493</xdr:rowOff>
    </xdr:from>
    <xdr:to>
      <xdr:col>86</xdr:col>
      <xdr:colOff>25400</xdr:colOff>
      <xdr:row>64</xdr:row>
      <xdr:rowOff>24493</xdr:rowOff>
    </xdr:to>
    <xdr:cxnSp macro="">
      <xdr:nvCxnSpPr>
        <xdr:cNvPr id="332" name="直線コネクタ 331">
          <a:extLst>
            <a:ext uri="{FF2B5EF4-FFF2-40B4-BE49-F238E27FC236}">
              <a16:creationId xmlns:a16="http://schemas.microsoft.com/office/drawing/2014/main" xmlns="" id="{00000000-0008-0000-0F00-00004C010000}"/>
            </a:ext>
          </a:extLst>
        </xdr:cNvPr>
        <xdr:cNvCxnSpPr/>
      </xdr:nvCxnSpPr>
      <xdr:spPr>
        <a:xfrm>
          <a:off x="16230600" y="1099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333" name="【保健センター・保健所】&#10;有形固定資産減価償却率最大値テキスト">
          <a:extLst>
            <a:ext uri="{FF2B5EF4-FFF2-40B4-BE49-F238E27FC236}">
              <a16:creationId xmlns:a16="http://schemas.microsoft.com/office/drawing/2014/main" xmlns="" id="{00000000-0008-0000-0F00-00004D01000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34" name="直線コネクタ 333">
          <a:extLst>
            <a:ext uri="{FF2B5EF4-FFF2-40B4-BE49-F238E27FC236}">
              <a16:creationId xmlns:a16="http://schemas.microsoft.com/office/drawing/2014/main" xmlns="" id="{00000000-0008-0000-0F00-00004E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164754</xdr:rowOff>
    </xdr:from>
    <xdr:ext cx="405111" cy="259045"/>
    <xdr:sp macro="" textlink="">
      <xdr:nvSpPr>
        <xdr:cNvPr id="335" name="【保健センター・保健所】&#10;有形固定資産減価償却率平均値テキスト">
          <a:extLst>
            <a:ext uri="{FF2B5EF4-FFF2-40B4-BE49-F238E27FC236}">
              <a16:creationId xmlns:a16="http://schemas.microsoft.com/office/drawing/2014/main" xmlns="" id="{00000000-0008-0000-0F00-00004F010000}"/>
            </a:ext>
          </a:extLst>
        </xdr:cNvPr>
        <xdr:cNvSpPr txBox="1"/>
      </xdr:nvSpPr>
      <xdr:spPr>
        <a:xfrm>
          <a:off x="16357600" y="1010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336" name="フローチャート: 判断 335">
          <a:extLst>
            <a:ext uri="{FF2B5EF4-FFF2-40B4-BE49-F238E27FC236}">
              <a16:creationId xmlns:a16="http://schemas.microsoft.com/office/drawing/2014/main" xmlns="" id="{00000000-0008-0000-0F00-000050010000}"/>
            </a:ext>
          </a:extLst>
        </xdr:cNvPr>
        <xdr:cNvSpPr/>
      </xdr:nvSpPr>
      <xdr:spPr>
        <a:xfrm>
          <a:off x="16268700" y="1025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337" name="フローチャート: 判断 336">
          <a:extLst>
            <a:ext uri="{FF2B5EF4-FFF2-40B4-BE49-F238E27FC236}">
              <a16:creationId xmlns:a16="http://schemas.microsoft.com/office/drawing/2014/main" xmlns="" id="{00000000-0008-0000-0F00-000051010000}"/>
            </a:ext>
          </a:extLst>
        </xdr:cNvPr>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70031</xdr:rowOff>
    </xdr:from>
    <xdr:to>
      <xdr:col>76</xdr:col>
      <xdr:colOff>165100</xdr:colOff>
      <xdr:row>60</xdr:row>
      <xdr:rowOff>181</xdr:rowOff>
    </xdr:to>
    <xdr:sp macro="" textlink="">
      <xdr:nvSpPr>
        <xdr:cNvPr id="338" name="フローチャート: 判断 337">
          <a:extLst>
            <a:ext uri="{FF2B5EF4-FFF2-40B4-BE49-F238E27FC236}">
              <a16:creationId xmlns:a16="http://schemas.microsoft.com/office/drawing/2014/main" xmlns="" id="{00000000-0008-0000-0F00-000052010000}"/>
            </a:ext>
          </a:extLst>
        </xdr:cNvPr>
        <xdr:cNvSpPr/>
      </xdr:nvSpPr>
      <xdr:spPr>
        <a:xfrm>
          <a:off x="14541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32476</xdr:rowOff>
    </xdr:from>
    <xdr:to>
      <xdr:col>72</xdr:col>
      <xdr:colOff>38100</xdr:colOff>
      <xdr:row>59</xdr:row>
      <xdr:rowOff>134076</xdr:rowOff>
    </xdr:to>
    <xdr:sp macro="" textlink="">
      <xdr:nvSpPr>
        <xdr:cNvPr id="339" name="フローチャート: 判断 338">
          <a:extLst>
            <a:ext uri="{FF2B5EF4-FFF2-40B4-BE49-F238E27FC236}">
              <a16:creationId xmlns:a16="http://schemas.microsoft.com/office/drawing/2014/main" xmlns="" id="{00000000-0008-0000-0F00-000053010000}"/>
            </a:ext>
          </a:extLst>
        </xdr:cNvPr>
        <xdr:cNvSpPr/>
      </xdr:nvSpPr>
      <xdr:spPr>
        <a:xfrm>
          <a:off x="13652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66766</xdr:rowOff>
    </xdr:from>
    <xdr:to>
      <xdr:col>67</xdr:col>
      <xdr:colOff>101600</xdr:colOff>
      <xdr:row>59</xdr:row>
      <xdr:rowOff>168366</xdr:rowOff>
    </xdr:to>
    <xdr:sp macro="" textlink="">
      <xdr:nvSpPr>
        <xdr:cNvPr id="340" name="フローチャート: 判断 339">
          <a:extLst>
            <a:ext uri="{FF2B5EF4-FFF2-40B4-BE49-F238E27FC236}">
              <a16:creationId xmlns:a16="http://schemas.microsoft.com/office/drawing/2014/main" xmlns="" id="{00000000-0008-0000-0F00-000054010000}"/>
            </a:ext>
          </a:extLst>
        </xdr:cNvPr>
        <xdr:cNvSpPr/>
      </xdr:nvSpPr>
      <xdr:spPr>
        <a:xfrm>
          <a:off x="12763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1" name="テキスト ボックス 340">
          <a:extLst>
            <a:ext uri="{FF2B5EF4-FFF2-40B4-BE49-F238E27FC236}">
              <a16:creationId xmlns:a16="http://schemas.microsoft.com/office/drawing/2014/main" xmlns="" id="{00000000-0008-0000-0F00-000055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2" name="テキスト ボックス 341">
          <a:extLst>
            <a:ext uri="{FF2B5EF4-FFF2-40B4-BE49-F238E27FC236}">
              <a16:creationId xmlns:a16="http://schemas.microsoft.com/office/drawing/2014/main" xmlns="" id="{00000000-0008-0000-0F00-000056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3" name="テキスト ボックス 342">
          <a:extLst>
            <a:ext uri="{FF2B5EF4-FFF2-40B4-BE49-F238E27FC236}">
              <a16:creationId xmlns:a16="http://schemas.microsoft.com/office/drawing/2014/main" xmlns="" id="{00000000-0008-0000-0F00-000057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4" name="テキスト ボックス 343">
          <a:extLst>
            <a:ext uri="{FF2B5EF4-FFF2-40B4-BE49-F238E27FC236}">
              <a16:creationId xmlns:a16="http://schemas.microsoft.com/office/drawing/2014/main" xmlns="" id="{00000000-0008-0000-0F00-000058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5" name="テキスト ボックス 344">
          <a:extLst>
            <a:ext uri="{FF2B5EF4-FFF2-40B4-BE49-F238E27FC236}">
              <a16:creationId xmlns:a16="http://schemas.microsoft.com/office/drawing/2014/main" xmlns="" id="{00000000-0008-0000-0F00-000059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112485</xdr:rowOff>
    </xdr:from>
    <xdr:to>
      <xdr:col>85</xdr:col>
      <xdr:colOff>177800</xdr:colOff>
      <xdr:row>61</xdr:row>
      <xdr:rowOff>42635</xdr:rowOff>
    </xdr:to>
    <xdr:sp macro="" textlink="">
      <xdr:nvSpPr>
        <xdr:cNvPr id="346" name="楕円 345">
          <a:extLst>
            <a:ext uri="{FF2B5EF4-FFF2-40B4-BE49-F238E27FC236}">
              <a16:creationId xmlns:a16="http://schemas.microsoft.com/office/drawing/2014/main" xmlns="" id="{00000000-0008-0000-0F00-00005A010000}"/>
            </a:ext>
          </a:extLst>
        </xdr:cNvPr>
        <xdr:cNvSpPr/>
      </xdr:nvSpPr>
      <xdr:spPr>
        <a:xfrm>
          <a:off x="162687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90912</xdr:rowOff>
    </xdr:from>
    <xdr:ext cx="405111" cy="259045"/>
    <xdr:sp macro="" textlink="">
      <xdr:nvSpPr>
        <xdr:cNvPr id="347" name="【保健センター・保健所】&#10;有形固定資産減価償却率該当値テキスト">
          <a:extLst>
            <a:ext uri="{FF2B5EF4-FFF2-40B4-BE49-F238E27FC236}">
              <a16:creationId xmlns:a16="http://schemas.microsoft.com/office/drawing/2014/main" xmlns="" id="{00000000-0008-0000-0F00-00005B010000}"/>
            </a:ext>
          </a:extLst>
        </xdr:cNvPr>
        <xdr:cNvSpPr txBox="1"/>
      </xdr:nvSpPr>
      <xdr:spPr>
        <a:xfrm>
          <a:off x="16357600"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79828</xdr:rowOff>
    </xdr:from>
    <xdr:to>
      <xdr:col>81</xdr:col>
      <xdr:colOff>101600</xdr:colOff>
      <xdr:row>61</xdr:row>
      <xdr:rowOff>9978</xdr:rowOff>
    </xdr:to>
    <xdr:sp macro="" textlink="">
      <xdr:nvSpPr>
        <xdr:cNvPr id="348" name="楕円 347">
          <a:extLst>
            <a:ext uri="{FF2B5EF4-FFF2-40B4-BE49-F238E27FC236}">
              <a16:creationId xmlns:a16="http://schemas.microsoft.com/office/drawing/2014/main" xmlns="" id="{00000000-0008-0000-0F00-00005C010000}"/>
            </a:ext>
          </a:extLst>
        </xdr:cNvPr>
        <xdr:cNvSpPr/>
      </xdr:nvSpPr>
      <xdr:spPr>
        <a:xfrm>
          <a:off x="15430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130628</xdr:rowOff>
    </xdr:from>
    <xdr:to>
      <xdr:col>85</xdr:col>
      <xdr:colOff>127000</xdr:colOff>
      <xdr:row>60</xdr:row>
      <xdr:rowOff>163285</xdr:rowOff>
    </xdr:to>
    <xdr:cxnSp macro="">
      <xdr:nvCxnSpPr>
        <xdr:cNvPr id="349" name="直線コネクタ 348">
          <a:extLst>
            <a:ext uri="{FF2B5EF4-FFF2-40B4-BE49-F238E27FC236}">
              <a16:creationId xmlns:a16="http://schemas.microsoft.com/office/drawing/2014/main" xmlns="" id="{00000000-0008-0000-0F00-00005D010000}"/>
            </a:ext>
          </a:extLst>
        </xdr:cNvPr>
        <xdr:cNvCxnSpPr/>
      </xdr:nvCxnSpPr>
      <xdr:spPr>
        <a:xfrm>
          <a:off x="15481300" y="104176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47172</xdr:rowOff>
    </xdr:from>
    <xdr:to>
      <xdr:col>76</xdr:col>
      <xdr:colOff>165100</xdr:colOff>
      <xdr:row>60</xdr:row>
      <xdr:rowOff>148772</xdr:rowOff>
    </xdr:to>
    <xdr:sp macro="" textlink="">
      <xdr:nvSpPr>
        <xdr:cNvPr id="350" name="楕円 349">
          <a:extLst>
            <a:ext uri="{FF2B5EF4-FFF2-40B4-BE49-F238E27FC236}">
              <a16:creationId xmlns:a16="http://schemas.microsoft.com/office/drawing/2014/main" xmlns="" id="{00000000-0008-0000-0F00-00005E010000}"/>
            </a:ext>
          </a:extLst>
        </xdr:cNvPr>
        <xdr:cNvSpPr/>
      </xdr:nvSpPr>
      <xdr:spPr>
        <a:xfrm>
          <a:off x="14541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97972</xdr:rowOff>
    </xdr:from>
    <xdr:to>
      <xdr:col>81</xdr:col>
      <xdr:colOff>50800</xdr:colOff>
      <xdr:row>60</xdr:row>
      <xdr:rowOff>130628</xdr:rowOff>
    </xdr:to>
    <xdr:cxnSp macro="">
      <xdr:nvCxnSpPr>
        <xdr:cNvPr id="351" name="直線コネクタ 350">
          <a:extLst>
            <a:ext uri="{FF2B5EF4-FFF2-40B4-BE49-F238E27FC236}">
              <a16:creationId xmlns:a16="http://schemas.microsoft.com/office/drawing/2014/main" xmlns="" id="{00000000-0008-0000-0F00-00005F010000}"/>
            </a:ext>
          </a:extLst>
        </xdr:cNvPr>
        <xdr:cNvCxnSpPr/>
      </xdr:nvCxnSpPr>
      <xdr:spPr>
        <a:xfrm>
          <a:off x="14592300" y="1038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14515</xdr:rowOff>
    </xdr:from>
    <xdr:to>
      <xdr:col>72</xdr:col>
      <xdr:colOff>38100</xdr:colOff>
      <xdr:row>60</xdr:row>
      <xdr:rowOff>116115</xdr:rowOff>
    </xdr:to>
    <xdr:sp macro="" textlink="">
      <xdr:nvSpPr>
        <xdr:cNvPr id="352" name="楕円 351">
          <a:extLst>
            <a:ext uri="{FF2B5EF4-FFF2-40B4-BE49-F238E27FC236}">
              <a16:creationId xmlns:a16="http://schemas.microsoft.com/office/drawing/2014/main" xmlns="" id="{00000000-0008-0000-0F00-000060010000}"/>
            </a:ext>
          </a:extLst>
        </xdr:cNvPr>
        <xdr:cNvSpPr/>
      </xdr:nvSpPr>
      <xdr:spPr>
        <a:xfrm>
          <a:off x="13652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65315</xdr:rowOff>
    </xdr:from>
    <xdr:to>
      <xdr:col>76</xdr:col>
      <xdr:colOff>114300</xdr:colOff>
      <xdr:row>60</xdr:row>
      <xdr:rowOff>97972</xdr:rowOff>
    </xdr:to>
    <xdr:cxnSp macro="">
      <xdr:nvCxnSpPr>
        <xdr:cNvPr id="353" name="直線コネクタ 352">
          <a:extLst>
            <a:ext uri="{FF2B5EF4-FFF2-40B4-BE49-F238E27FC236}">
              <a16:creationId xmlns:a16="http://schemas.microsoft.com/office/drawing/2014/main" xmlns="" id="{00000000-0008-0000-0F00-000061010000}"/>
            </a:ext>
          </a:extLst>
        </xdr:cNvPr>
        <xdr:cNvCxnSpPr/>
      </xdr:nvCxnSpPr>
      <xdr:spPr>
        <a:xfrm>
          <a:off x="13703300" y="1035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153307</xdr:rowOff>
    </xdr:from>
    <xdr:to>
      <xdr:col>67</xdr:col>
      <xdr:colOff>101600</xdr:colOff>
      <xdr:row>60</xdr:row>
      <xdr:rowOff>83457</xdr:rowOff>
    </xdr:to>
    <xdr:sp macro="" textlink="">
      <xdr:nvSpPr>
        <xdr:cNvPr id="354" name="楕円 353">
          <a:extLst>
            <a:ext uri="{FF2B5EF4-FFF2-40B4-BE49-F238E27FC236}">
              <a16:creationId xmlns:a16="http://schemas.microsoft.com/office/drawing/2014/main" xmlns="" id="{00000000-0008-0000-0F00-000062010000}"/>
            </a:ext>
          </a:extLst>
        </xdr:cNvPr>
        <xdr:cNvSpPr/>
      </xdr:nvSpPr>
      <xdr:spPr>
        <a:xfrm>
          <a:off x="12763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32657</xdr:rowOff>
    </xdr:from>
    <xdr:to>
      <xdr:col>71</xdr:col>
      <xdr:colOff>177800</xdr:colOff>
      <xdr:row>60</xdr:row>
      <xdr:rowOff>65315</xdr:rowOff>
    </xdr:to>
    <xdr:cxnSp macro="">
      <xdr:nvCxnSpPr>
        <xdr:cNvPr id="355" name="直線コネクタ 354">
          <a:extLst>
            <a:ext uri="{FF2B5EF4-FFF2-40B4-BE49-F238E27FC236}">
              <a16:creationId xmlns:a16="http://schemas.microsoft.com/office/drawing/2014/main" xmlns="" id="{00000000-0008-0000-0F00-000063010000}"/>
            </a:ext>
          </a:extLst>
        </xdr:cNvPr>
        <xdr:cNvCxnSpPr/>
      </xdr:nvCxnSpPr>
      <xdr:spPr>
        <a:xfrm>
          <a:off x="12814300" y="1031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86921</xdr:rowOff>
    </xdr:from>
    <xdr:ext cx="405111" cy="259045"/>
    <xdr:sp macro="" textlink="">
      <xdr:nvSpPr>
        <xdr:cNvPr id="356" name="n_1aveValue【保健センター・保健所】&#10;有形固定資産減価償却率">
          <a:extLst>
            <a:ext uri="{FF2B5EF4-FFF2-40B4-BE49-F238E27FC236}">
              <a16:creationId xmlns:a16="http://schemas.microsoft.com/office/drawing/2014/main" xmlns="" id="{00000000-0008-0000-0F00-000064010000}"/>
            </a:ext>
          </a:extLst>
        </xdr:cNvPr>
        <xdr:cNvSpPr txBox="1"/>
      </xdr:nvSpPr>
      <xdr:spPr>
        <a:xfrm>
          <a:off x="15266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16708</xdr:rowOff>
    </xdr:from>
    <xdr:ext cx="405111" cy="259045"/>
    <xdr:sp macro="" textlink="">
      <xdr:nvSpPr>
        <xdr:cNvPr id="357" name="n_2aveValue【保健センター・保健所】&#10;有形固定資産減価償却率">
          <a:extLst>
            <a:ext uri="{FF2B5EF4-FFF2-40B4-BE49-F238E27FC236}">
              <a16:creationId xmlns:a16="http://schemas.microsoft.com/office/drawing/2014/main" xmlns="" id="{00000000-0008-0000-0F00-000065010000}"/>
            </a:ext>
          </a:extLst>
        </xdr:cNvPr>
        <xdr:cNvSpPr txBox="1"/>
      </xdr:nvSpPr>
      <xdr:spPr>
        <a:xfrm>
          <a:off x="14389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150603</xdr:rowOff>
    </xdr:from>
    <xdr:ext cx="405111" cy="259045"/>
    <xdr:sp macro="" textlink="">
      <xdr:nvSpPr>
        <xdr:cNvPr id="358" name="n_3aveValue【保健センター・保健所】&#10;有形固定資産減価償却率">
          <a:extLst>
            <a:ext uri="{FF2B5EF4-FFF2-40B4-BE49-F238E27FC236}">
              <a16:creationId xmlns:a16="http://schemas.microsoft.com/office/drawing/2014/main" xmlns="" id="{00000000-0008-0000-0F00-000066010000}"/>
            </a:ext>
          </a:extLst>
        </xdr:cNvPr>
        <xdr:cNvSpPr txBox="1"/>
      </xdr:nvSpPr>
      <xdr:spPr>
        <a:xfrm>
          <a:off x="13500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13443</xdr:rowOff>
    </xdr:from>
    <xdr:ext cx="405111" cy="259045"/>
    <xdr:sp macro="" textlink="">
      <xdr:nvSpPr>
        <xdr:cNvPr id="359" name="n_4aveValue【保健センター・保健所】&#10;有形固定資産減価償却率">
          <a:extLst>
            <a:ext uri="{FF2B5EF4-FFF2-40B4-BE49-F238E27FC236}">
              <a16:creationId xmlns:a16="http://schemas.microsoft.com/office/drawing/2014/main" xmlns="" id="{00000000-0008-0000-0F00-000067010000}"/>
            </a:ext>
          </a:extLst>
        </xdr:cNvPr>
        <xdr:cNvSpPr txBox="1"/>
      </xdr:nvSpPr>
      <xdr:spPr>
        <a:xfrm>
          <a:off x="12611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xdr:rowOff>
    </xdr:from>
    <xdr:ext cx="405111" cy="259045"/>
    <xdr:sp macro="" textlink="">
      <xdr:nvSpPr>
        <xdr:cNvPr id="360" name="n_1mainValue【保健センター・保健所】&#10;有形固定資産減価償却率">
          <a:extLst>
            <a:ext uri="{FF2B5EF4-FFF2-40B4-BE49-F238E27FC236}">
              <a16:creationId xmlns:a16="http://schemas.microsoft.com/office/drawing/2014/main" xmlns="" id="{00000000-0008-0000-0F00-000068010000}"/>
            </a:ext>
          </a:extLst>
        </xdr:cNvPr>
        <xdr:cNvSpPr txBox="1"/>
      </xdr:nvSpPr>
      <xdr:spPr>
        <a:xfrm>
          <a:off x="152660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139899</xdr:rowOff>
    </xdr:from>
    <xdr:ext cx="405111" cy="259045"/>
    <xdr:sp macro="" textlink="">
      <xdr:nvSpPr>
        <xdr:cNvPr id="361" name="n_2mainValue【保健センター・保健所】&#10;有形固定資産減価償却率">
          <a:extLst>
            <a:ext uri="{FF2B5EF4-FFF2-40B4-BE49-F238E27FC236}">
              <a16:creationId xmlns:a16="http://schemas.microsoft.com/office/drawing/2014/main" xmlns="" id="{00000000-0008-0000-0F00-000069010000}"/>
            </a:ext>
          </a:extLst>
        </xdr:cNvPr>
        <xdr:cNvSpPr txBox="1"/>
      </xdr:nvSpPr>
      <xdr:spPr>
        <a:xfrm>
          <a:off x="14389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107242</xdr:rowOff>
    </xdr:from>
    <xdr:ext cx="405111" cy="259045"/>
    <xdr:sp macro="" textlink="">
      <xdr:nvSpPr>
        <xdr:cNvPr id="362" name="n_3mainValue【保健センター・保健所】&#10;有形固定資産減価償却率">
          <a:extLst>
            <a:ext uri="{FF2B5EF4-FFF2-40B4-BE49-F238E27FC236}">
              <a16:creationId xmlns:a16="http://schemas.microsoft.com/office/drawing/2014/main" xmlns="" id="{00000000-0008-0000-0F00-00006A010000}"/>
            </a:ext>
          </a:extLst>
        </xdr:cNvPr>
        <xdr:cNvSpPr txBox="1"/>
      </xdr:nvSpPr>
      <xdr:spPr>
        <a:xfrm>
          <a:off x="13500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74584</xdr:rowOff>
    </xdr:from>
    <xdr:ext cx="405111" cy="259045"/>
    <xdr:sp macro="" textlink="">
      <xdr:nvSpPr>
        <xdr:cNvPr id="363" name="n_4mainValue【保健センター・保健所】&#10;有形固定資産減価償却率">
          <a:extLst>
            <a:ext uri="{FF2B5EF4-FFF2-40B4-BE49-F238E27FC236}">
              <a16:creationId xmlns:a16="http://schemas.microsoft.com/office/drawing/2014/main" xmlns="" id="{00000000-0008-0000-0F00-00006B010000}"/>
            </a:ext>
          </a:extLst>
        </xdr:cNvPr>
        <xdr:cNvSpPr txBox="1"/>
      </xdr:nvSpPr>
      <xdr:spPr>
        <a:xfrm>
          <a:off x="12611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4" name="正方形/長方形 363">
          <a:extLst>
            <a:ext uri="{FF2B5EF4-FFF2-40B4-BE49-F238E27FC236}">
              <a16:creationId xmlns:a16="http://schemas.microsoft.com/office/drawing/2014/main" xmlns="" id="{00000000-0008-0000-0F00-00006C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5" name="正方形/長方形 364">
          <a:extLst>
            <a:ext uri="{FF2B5EF4-FFF2-40B4-BE49-F238E27FC236}">
              <a16:creationId xmlns:a16="http://schemas.microsoft.com/office/drawing/2014/main" xmlns="" id="{00000000-0008-0000-0F00-00006D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6" name="正方形/長方形 365">
          <a:extLst>
            <a:ext uri="{FF2B5EF4-FFF2-40B4-BE49-F238E27FC236}">
              <a16:creationId xmlns:a16="http://schemas.microsoft.com/office/drawing/2014/main" xmlns="" id="{00000000-0008-0000-0F00-00006E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7" name="正方形/長方形 366">
          <a:extLst>
            <a:ext uri="{FF2B5EF4-FFF2-40B4-BE49-F238E27FC236}">
              <a16:creationId xmlns:a16="http://schemas.microsoft.com/office/drawing/2014/main" xmlns="" id="{00000000-0008-0000-0F00-00006F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8" name="正方形/長方形 367">
          <a:extLst>
            <a:ext uri="{FF2B5EF4-FFF2-40B4-BE49-F238E27FC236}">
              <a16:creationId xmlns:a16="http://schemas.microsoft.com/office/drawing/2014/main" xmlns="" id="{00000000-0008-0000-0F00-000070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9" name="正方形/長方形 368">
          <a:extLst>
            <a:ext uri="{FF2B5EF4-FFF2-40B4-BE49-F238E27FC236}">
              <a16:creationId xmlns:a16="http://schemas.microsoft.com/office/drawing/2014/main" xmlns="" id="{00000000-0008-0000-0F00-000071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0" name="正方形/長方形 369">
          <a:extLst>
            <a:ext uri="{FF2B5EF4-FFF2-40B4-BE49-F238E27FC236}">
              <a16:creationId xmlns:a16="http://schemas.microsoft.com/office/drawing/2014/main" xmlns="" id="{00000000-0008-0000-0F00-000072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1" name="正方形/長方形 370">
          <a:extLst>
            <a:ext uri="{FF2B5EF4-FFF2-40B4-BE49-F238E27FC236}">
              <a16:creationId xmlns:a16="http://schemas.microsoft.com/office/drawing/2014/main" xmlns="" id="{00000000-0008-0000-0F00-000073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2" name="テキスト ボックス 371">
          <a:extLst>
            <a:ext uri="{FF2B5EF4-FFF2-40B4-BE49-F238E27FC236}">
              <a16:creationId xmlns:a16="http://schemas.microsoft.com/office/drawing/2014/main" xmlns="" id="{00000000-0008-0000-0F00-000074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3" name="直線コネクタ 372">
          <a:extLst>
            <a:ext uri="{FF2B5EF4-FFF2-40B4-BE49-F238E27FC236}">
              <a16:creationId xmlns:a16="http://schemas.microsoft.com/office/drawing/2014/main" xmlns="" id="{00000000-0008-0000-0F00-000075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74" name="直線コネクタ 373">
          <a:extLst>
            <a:ext uri="{FF2B5EF4-FFF2-40B4-BE49-F238E27FC236}">
              <a16:creationId xmlns:a16="http://schemas.microsoft.com/office/drawing/2014/main" xmlns="" id="{00000000-0008-0000-0F00-000076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75" name="テキスト ボックス 374">
          <a:extLst>
            <a:ext uri="{FF2B5EF4-FFF2-40B4-BE49-F238E27FC236}">
              <a16:creationId xmlns:a16="http://schemas.microsoft.com/office/drawing/2014/main" xmlns="" id="{00000000-0008-0000-0F00-000077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76" name="直線コネクタ 375">
          <a:extLst>
            <a:ext uri="{FF2B5EF4-FFF2-40B4-BE49-F238E27FC236}">
              <a16:creationId xmlns:a16="http://schemas.microsoft.com/office/drawing/2014/main" xmlns="" id="{00000000-0008-0000-0F00-000078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77" name="テキスト ボックス 376">
          <a:extLst>
            <a:ext uri="{FF2B5EF4-FFF2-40B4-BE49-F238E27FC236}">
              <a16:creationId xmlns:a16="http://schemas.microsoft.com/office/drawing/2014/main" xmlns="" id="{00000000-0008-0000-0F00-000079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78" name="直線コネクタ 377">
          <a:extLst>
            <a:ext uri="{FF2B5EF4-FFF2-40B4-BE49-F238E27FC236}">
              <a16:creationId xmlns:a16="http://schemas.microsoft.com/office/drawing/2014/main" xmlns="" id="{00000000-0008-0000-0F00-00007A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79" name="テキスト ボックス 378">
          <a:extLst>
            <a:ext uri="{FF2B5EF4-FFF2-40B4-BE49-F238E27FC236}">
              <a16:creationId xmlns:a16="http://schemas.microsoft.com/office/drawing/2014/main" xmlns="" id="{00000000-0008-0000-0F00-00007B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0" name="直線コネクタ 379">
          <a:extLst>
            <a:ext uri="{FF2B5EF4-FFF2-40B4-BE49-F238E27FC236}">
              <a16:creationId xmlns:a16="http://schemas.microsoft.com/office/drawing/2014/main" xmlns="" id="{00000000-0008-0000-0F00-00007C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1" name="テキスト ボックス 380">
          <a:extLst>
            <a:ext uri="{FF2B5EF4-FFF2-40B4-BE49-F238E27FC236}">
              <a16:creationId xmlns:a16="http://schemas.microsoft.com/office/drawing/2014/main" xmlns="" id="{00000000-0008-0000-0F00-00007D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2" name="直線コネクタ 381">
          <a:extLst>
            <a:ext uri="{FF2B5EF4-FFF2-40B4-BE49-F238E27FC236}">
              <a16:creationId xmlns:a16="http://schemas.microsoft.com/office/drawing/2014/main" xmlns="" id="{00000000-0008-0000-0F00-00007E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83" name="テキスト ボックス 382">
          <a:extLst>
            <a:ext uri="{FF2B5EF4-FFF2-40B4-BE49-F238E27FC236}">
              <a16:creationId xmlns:a16="http://schemas.microsoft.com/office/drawing/2014/main" xmlns="" id="{00000000-0008-0000-0F00-00007F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4" name="直線コネクタ 383">
          <a:extLst>
            <a:ext uri="{FF2B5EF4-FFF2-40B4-BE49-F238E27FC236}">
              <a16:creationId xmlns:a16="http://schemas.microsoft.com/office/drawing/2014/main" xmlns="" id="{00000000-0008-0000-0F00-000080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5" name="テキスト ボックス 384">
          <a:extLst>
            <a:ext uri="{FF2B5EF4-FFF2-40B4-BE49-F238E27FC236}">
              <a16:creationId xmlns:a16="http://schemas.microsoft.com/office/drawing/2014/main" xmlns="" id="{00000000-0008-0000-0F00-000081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6" name="【保健センター・保健所】&#10;一人当たり面積グラフ枠">
          <a:extLst>
            <a:ext uri="{FF2B5EF4-FFF2-40B4-BE49-F238E27FC236}">
              <a16:creationId xmlns:a16="http://schemas.microsoft.com/office/drawing/2014/main" xmlns="" id="{00000000-0008-0000-0F00-000082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16510</xdr:rowOff>
    </xdr:to>
    <xdr:cxnSp macro="">
      <xdr:nvCxnSpPr>
        <xdr:cNvPr id="387" name="直線コネクタ 386">
          <a:extLst>
            <a:ext uri="{FF2B5EF4-FFF2-40B4-BE49-F238E27FC236}">
              <a16:creationId xmlns:a16="http://schemas.microsoft.com/office/drawing/2014/main" xmlns="" id="{00000000-0008-0000-0F00-000083010000}"/>
            </a:ext>
          </a:extLst>
        </xdr:cNvPr>
        <xdr:cNvCxnSpPr/>
      </xdr:nvCxnSpPr>
      <xdr:spPr>
        <a:xfrm flipV="1">
          <a:off x="22160864" y="9627870"/>
          <a:ext cx="0" cy="136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388" name="【保健センター・保健所】&#10;一人当たり面積最小値テキスト">
          <a:extLst>
            <a:ext uri="{FF2B5EF4-FFF2-40B4-BE49-F238E27FC236}">
              <a16:creationId xmlns:a16="http://schemas.microsoft.com/office/drawing/2014/main" xmlns="" id="{00000000-0008-0000-0F00-000084010000}"/>
            </a:ext>
          </a:extLst>
        </xdr:cNvPr>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389" name="直線コネクタ 388">
          <a:extLst>
            <a:ext uri="{FF2B5EF4-FFF2-40B4-BE49-F238E27FC236}">
              <a16:creationId xmlns:a16="http://schemas.microsoft.com/office/drawing/2014/main" xmlns="" id="{00000000-0008-0000-0F00-000085010000}"/>
            </a:ext>
          </a:extLst>
        </xdr:cNvPr>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390" name="【保健センター・保健所】&#10;一人当たり面積最大値テキスト">
          <a:extLst>
            <a:ext uri="{FF2B5EF4-FFF2-40B4-BE49-F238E27FC236}">
              <a16:creationId xmlns:a16="http://schemas.microsoft.com/office/drawing/2014/main" xmlns="" id="{00000000-0008-0000-0F00-000086010000}"/>
            </a:ext>
          </a:extLst>
        </xdr:cNvPr>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391" name="直線コネクタ 390">
          <a:extLst>
            <a:ext uri="{FF2B5EF4-FFF2-40B4-BE49-F238E27FC236}">
              <a16:creationId xmlns:a16="http://schemas.microsoft.com/office/drawing/2014/main" xmlns="" id="{00000000-0008-0000-0F00-000087010000}"/>
            </a:ext>
          </a:extLst>
        </xdr:cNvPr>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5097</xdr:rowOff>
    </xdr:from>
    <xdr:ext cx="469744" cy="259045"/>
    <xdr:sp macro="" textlink="">
      <xdr:nvSpPr>
        <xdr:cNvPr id="392" name="【保健センター・保健所】&#10;一人当たり面積平均値テキスト">
          <a:extLst>
            <a:ext uri="{FF2B5EF4-FFF2-40B4-BE49-F238E27FC236}">
              <a16:creationId xmlns:a16="http://schemas.microsoft.com/office/drawing/2014/main" xmlns="" id="{00000000-0008-0000-0F00-000088010000}"/>
            </a:ext>
          </a:extLst>
        </xdr:cNvPr>
        <xdr:cNvSpPr txBox="1"/>
      </xdr:nvSpPr>
      <xdr:spPr>
        <a:xfrm>
          <a:off x="22199600" y="1063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393" name="フローチャート: 判断 392">
          <a:extLst>
            <a:ext uri="{FF2B5EF4-FFF2-40B4-BE49-F238E27FC236}">
              <a16:creationId xmlns:a16="http://schemas.microsoft.com/office/drawing/2014/main" xmlns="" id="{00000000-0008-0000-0F00-000089010000}"/>
            </a:ext>
          </a:extLst>
        </xdr:cNvPr>
        <xdr:cNvSpPr/>
      </xdr:nvSpPr>
      <xdr:spPr>
        <a:xfrm>
          <a:off x="22110700" y="107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142240</xdr:rowOff>
    </xdr:from>
    <xdr:to>
      <xdr:col>112</xdr:col>
      <xdr:colOff>38100</xdr:colOff>
      <xdr:row>63</xdr:row>
      <xdr:rowOff>72390</xdr:rowOff>
    </xdr:to>
    <xdr:sp macro="" textlink="">
      <xdr:nvSpPr>
        <xdr:cNvPr id="394" name="フローチャート: 判断 393">
          <a:extLst>
            <a:ext uri="{FF2B5EF4-FFF2-40B4-BE49-F238E27FC236}">
              <a16:creationId xmlns:a16="http://schemas.microsoft.com/office/drawing/2014/main" xmlns="" id="{00000000-0008-0000-0F00-00008A010000}"/>
            </a:ext>
          </a:extLst>
        </xdr:cNvPr>
        <xdr:cNvSpPr/>
      </xdr:nvSpPr>
      <xdr:spPr>
        <a:xfrm>
          <a:off x="21272500" y="107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395" name="フローチャート: 判断 394">
          <a:extLst>
            <a:ext uri="{FF2B5EF4-FFF2-40B4-BE49-F238E27FC236}">
              <a16:creationId xmlns:a16="http://schemas.microsoft.com/office/drawing/2014/main" xmlns="" id="{00000000-0008-0000-0F00-00008B010000}"/>
            </a:ext>
          </a:extLst>
        </xdr:cNvPr>
        <xdr:cNvSpPr/>
      </xdr:nvSpPr>
      <xdr:spPr>
        <a:xfrm>
          <a:off x="20383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125730</xdr:rowOff>
    </xdr:from>
    <xdr:to>
      <xdr:col>102</xdr:col>
      <xdr:colOff>165100</xdr:colOff>
      <xdr:row>63</xdr:row>
      <xdr:rowOff>55880</xdr:rowOff>
    </xdr:to>
    <xdr:sp macro="" textlink="">
      <xdr:nvSpPr>
        <xdr:cNvPr id="396" name="フローチャート: 判断 395">
          <a:extLst>
            <a:ext uri="{FF2B5EF4-FFF2-40B4-BE49-F238E27FC236}">
              <a16:creationId xmlns:a16="http://schemas.microsoft.com/office/drawing/2014/main" xmlns="" id="{00000000-0008-0000-0F00-00008C010000}"/>
            </a:ext>
          </a:extLst>
        </xdr:cNvPr>
        <xdr:cNvSpPr/>
      </xdr:nvSpPr>
      <xdr:spPr>
        <a:xfrm>
          <a:off x="19494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5080</xdr:rowOff>
    </xdr:from>
    <xdr:to>
      <xdr:col>98</xdr:col>
      <xdr:colOff>38100</xdr:colOff>
      <xdr:row>63</xdr:row>
      <xdr:rowOff>106680</xdr:rowOff>
    </xdr:to>
    <xdr:sp macro="" textlink="">
      <xdr:nvSpPr>
        <xdr:cNvPr id="397" name="フローチャート: 判断 396">
          <a:extLst>
            <a:ext uri="{FF2B5EF4-FFF2-40B4-BE49-F238E27FC236}">
              <a16:creationId xmlns:a16="http://schemas.microsoft.com/office/drawing/2014/main" xmlns="" id="{00000000-0008-0000-0F00-00008D010000}"/>
            </a:ext>
          </a:extLst>
        </xdr:cNvPr>
        <xdr:cNvSpPr/>
      </xdr:nvSpPr>
      <xdr:spPr>
        <a:xfrm>
          <a:off x="18605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8" name="テキスト ボックス 397">
          <a:extLst>
            <a:ext uri="{FF2B5EF4-FFF2-40B4-BE49-F238E27FC236}">
              <a16:creationId xmlns:a16="http://schemas.microsoft.com/office/drawing/2014/main" xmlns="" id="{00000000-0008-0000-0F00-00008E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xmlns="" id="{00000000-0008-0000-0F00-00008F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xmlns="" id="{00000000-0008-0000-0F00-000090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xmlns="" id="{00000000-0008-0000-0F00-000091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xmlns="" id="{00000000-0008-0000-0F00-000092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121920</xdr:rowOff>
    </xdr:from>
    <xdr:to>
      <xdr:col>116</xdr:col>
      <xdr:colOff>114300</xdr:colOff>
      <xdr:row>64</xdr:row>
      <xdr:rowOff>52070</xdr:rowOff>
    </xdr:to>
    <xdr:sp macro="" textlink="">
      <xdr:nvSpPr>
        <xdr:cNvPr id="403" name="楕円 402">
          <a:extLst>
            <a:ext uri="{FF2B5EF4-FFF2-40B4-BE49-F238E27FC236}">
              <a16:creationId xmlns:a16="http://schemas.microsoft.com/office/drawing/2014/main" xmlns="" id="{00000000-0008-0000-0F00-000093010000}"/>
            </a:ext>
          </a:extLst>
        </xdr:cNvPr>
        <xdr:cNvSpPr/>
      </xdr:nvSpPr>
      <xdr:spPr>
        <a:xfrm>
          <a:off x="22110700" y="1092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36847</xdr:rowOff>
    </xdr:from>
    <xdr:ext cx="469744" cy="259045"/>
    <xdr:sp macro="" textlink="">
      <xdr:nvSpPr>
        <xdr:cNvPr id="404" name="【保健センター・保健所】&#10;一人当たり面積該当値テキスト">
          <a:extLst>
            <a:ext uri="{FF2B5EF4-FFF2-40B4-BE49-F238E27FC236}">
              <a16:creationId xmlns:a16="http://schemas.microsoft.com/office/drawing/2014/main" xmlns="" id="{00000000-0008-0000-0F00-000094010000}"/>
            </a:ext>
          </a:extLst>
        </xdr:cNvPr>
        <xdr:cNvSpPr txBox="1"/>
      </xdr:nvSpPr>
      <xdr:spPr>
        <a:xfrm>
          <a:off x="22199600" y="1083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123190</xdr:rowOff>
    </xdr:from>
    <xdr:to>
      <xdr:col>112</xdr:col>
      <xdr:colOff>38100</xdr:colOff>
      <xdr:row>64</xdr:row>
      <xdr:rowOff>53340</xdr:rowOff>
    </xdr:to>
    <xdr:sp macro="" textlink="">
      <xdr:nvSpPr>
        <xdr:cNvPr id="405" name="楕円 404">
          <a:extLst>
            <a:ext uri="{FF2B5EF4-FFF2-40B4-BE49-F238E27FC236}">
              <a16:creationId xmlns:a16="http://schemas.microsoft.com/office/drawing/2014/main" xmlns="" id="{00000000-0008-0000-0F00-000095010000}"/>
            </a:ext>
          </a:extLst>
        </xdr:cNvPr>
        <xdr:cNvSpPr/>
      </xdr:nvSpPr>
      <xdr:spPr>
        <a:xfrm>
          <a:off x="21272500" y="1092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1270</xdr:rowOff>
    </xdr:from>
    <xdr:to>
      <xdr:col>116</xdr:col>
      <xdr:colOff>63500</xdr:colOff>
      <xdr:row>64</xdr:row>
      <xdr:rowOff>2540</xdr:rowOff>
    </xdr:to>
    <xdr:cxnSp macro="">
      <xdr:nvCxnSpPr>
        <xdr:cNvPr id="406" name="直線コネクタ 405">
          <a:extLst>
            <a:ext uri="{FF2B5EF4-FFF2-40B4-BE49-F238E27FC236}">
              <a16:creationId xmlns:a16="http://schemas.microsoft.com/office/drawing/2014/main" xmlns="" id="{00000000-0008-0000-0F00-000096010000}"/>
            </a:ext>
          </a:extLst>
        </xdr:cNvPr>
        <xdr:cNvCxnSpPr/>
      </xdr:nvCxnSpPr>
      <xdr:spPr>
        <a:xfrm flipV="1">
          <a:off x="21323300" y="1097407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123190</xdr:rowOff>
    </xdr:from>
    <xdr:to>
      <xdr:col>107</xdr:col>
      <xdr:colOff>101600</xdr:colOff>
      <xdr:row>64</xdr:row>
      <xdr:rowOff>53340</xdr:rowOff>
    </xdr:to>
    <xdr:sp macro="" textlink="">
      <xdr:nvSpPr>
        <xdr:cNvPr id="407" name="楕円 406">
          <a:extLst>
            <a:ext uri="{FF2B5EF4-FFF2-40B4-BE49-F238E27FC236}">
              <a16:creationId xmlns:a16="http://schemas.microsoft.com/office/drawing/2014/main" xmlns="" id="{00000000-0008-0000-0F00-000097010000}"/>
            </a:ext>
          </a:extLst>
        </xdr:cNvPr>
        <xdr:cNvSpPr/>
      </xdr:nvSpPr>
      <xdr:spPr>
        <a:xfrm>
          <a:off x="20383500" y="1092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2540</xdr:rowOff>
    </xdr:from>
    <xdr:to>
      <xdr:col>111</xdr:col>
      <xdr:colOff>177800</xdr:colOff>
      <xdr:row>64</xdr:row>
      <xdr:rowOff>2540</xdr:rowOff>
    </xdr:to>
    <xdr:cxnSp macro="">
      <xdr:nvCxnSpPr>
        <xdr:cNvPr id="408" name="直線コネクタ 407">
          <a:extLst>
            <a:ext uri="{FF2B5EF4-FFF2-40B4-BE49-F238E27FC236}">
              <a16:creationId xmlns:a16="http://schemas.microsoft.com/office/drawing/2014/main" xmlns="" id="{00000000-0008-0000-0F00-000098010000}"/>
            </a:ext>
          </a:extLst>
        </xdr:cNvPr>
        <xdr:cNvCxnSpPr/>
      </xdr:nvCxnSpPr>
      <xdr:spPr>
        <a:xfrm>
          <a:off x="20434300" y="10975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123190</xdr:rowOff>
    </xdr:from>
    <xdr:to>
      <xdr:col>102</xdr:col>
      <xdr:colOff>165100</xdr:colOff>
      <xdr:row>64</xdr:row>
      <xdr:rowOff>53340</xdr:rowOff>
    </xdr:to>
    <xdr:sp macro="" textlink="">
      <xdr:nvSpPr>
        <xdr:cNvPr id="409" name="楕円 408">
          <a:extLst>
            <a:ext uri="{FF2B5EF4-FFF2-40B4-BE49-F238E27FC236}">
              <a16:creationId xmlns:a16="http://schemas.microsoft.com/office/drawing/2014/main" xmlns="" id="{00000000-0008-0000-0F00-000099010000}"/>
            </a:ext>
          </a:extLst>
        </xdr:cNvPr>
        <xdr:cNvSpPr/>
      </xdr:nvSpPr>
      <xdr:spPr>
        <a:xfrm>
          <a:off x="19494500" y="1092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2540</xdr:rowOff>
    </xdr:from>
    <xdr:to>
      <xdr:col>107</xdr:col>
      <xdr:colOff>50800</xdr:colOff>
      <xdr:row>64</xdr:row>
      <xdr:rowOff>2540</xdr:rowOff>
    </xdr:to>
    <xdr:cxnSp macro="">
      <xdr:nvCxnSpPr>
        <xdr:cNvPr id="410" name="直線コネクタ 409">
          <a:extLst>
            <a:ext uri="{FF2B5EF4-FFF2-40B4-BE49-F238E27FC236}">
              <a16:creationId xmlns:a16="http://schemas.microsoft.com/office/drawing/2014/main" xmlns="" id="{00000000-0008-0000-0F00-00009A010000}"/>
            </a:ext>
          </a:extLst>
        </xdr:cNvPr>
        <xdr:cNvCxnSpPr/>
      </xdr:nvCxnSpPr>
      <xdr:spPr>
        <a:xfrm>
          <a:off x="19545300" y="10975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123190</xdr:rowOff>
    </xdr:from>
    <xdr:to>
      <xdr:col>98</xdr:col>
      <xdr:colOff>38100</xdr:colOff>
      <xdr:row>64</xdr:row>
      <xdr:rowOff>53340</xdr:rowOff>
    </xdr:to>
    <xdr:sp macro="" textlink="">
      <xdr:nvSpPr>
        <xdr:cNvPr id="411" name="楕円 410">
          <a:extLst>
            <a:ext uri="{FF2B5EF4-FFF2-40B4-BE49-F238E27FC236}">
              <a16:creationId xmlns:a16="http://schemas.microsoft.com/office/drawing/2014/main" xmlns="" id="{00000000-0008-0000-0F00-00009B010000}"/>
            </a:ext>
          </a:extLst>
        </xdr:cNvPr>
        <xdr:cNvSpPr/>
      </xdr:nvSpPr>
      <xdr:spPr>
        <a:xfrm>
          <a:off x="18605500" y="1092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2540</xdr:rowOff>
    </xdr:from>
    <xdr:to>
      <xdr:col>102</xdr:col>
      <xdr:colOff>114300</xdr:colOff>
      <xdr:row>64</xdr:row>
      <xdr:rowOff>2540</xdr:rowOff>
    </xdr:to>
    <xdr:cxnSp macro="">
      <xdr:nvCxnSpPr>
        <xdr:cNvPr id="412" name="直線コネクタ 411">
          <a:extLst>
            <a:ext uri="{FF2B5EF4-FFF2-40B4-BE49-F238E27FC236}">
              <a16:creationId xmlns:a16="http://schemas.microsoft.com/office/drawing/2014/main" xmlns="" id="{00000000-0008-0000-0F00-00009C010000}"/>
            </a:ext>
          </a:extLst>
        </xdr:cNvPr>
        <xdr:cNvCxnSpPr/>
      </xdr:nvCxnSpPr>
      <xdr:spPr>
        <a:xfrm>
          <a:off x="18656300" y="10975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88917</xdr:rowOff>
    </xdr:from>
    <xdr:ext cx="469744" cy="259045"/>
    <xdr:sp macro="" textlink="">
      <xdr:nvSpPr>
        <xdr:cNvPr id="413" name="n_1aveValue【保健センター・保健所】&#10;一人当たり面積">
          <a:extLst>
            <a:ext uri="{FF2B5EF4-FFF2-40B4-BE49-F238E27FC236}">
              <a16:creationId xmlns:a16="http://schemas.microsoft.com/office/drawing/2014/main" xmlns="" id="{00000000-0008-0000-0F00-00009D010000}"/>
            </a:ext>
          </a:extLst>
        </xdr:cNvPr>
        <xdr:cNvSpPr txBox="1"/>
      </xdr:nvSpPr>
      <xdr:spPr>
        <a:xfrm>
          <a:off x="21075727" y="1054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71137</xdr:rowOff>
    </xdr:from>
    <xdr:ext cx="469744" cy="259045"/>
    <xdr:sp macro="" textlink="">
      <xdr:nvSpPr>
        <xdr:cNvPr id="414" name="n_2aveValue【保健センター・保健所】&#10;一人当たり面積">
          <a:extLst>
            <a:ext uri="{FF2B5EF4-FFF2-40B4-BE49-F238E27FC236}">
              <a16:creationId xmlns:a16="http://schemas.microsoft.com/office/drawing/2014/main" xmlns="" id="{00000000-0008-0000-0F00-00009E010000}"/>
            </a:ext>
          </a:extLst>
        </xdr:cNvPr>
        <xdr:cNvSpPr txBox="1"/>
      </xdr:nvSpPr>
      <xdr:spPr>
        <a:xfrm>
          <a:off x="20199427" y="1052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72407</xdr:rowOff>
    </xdr:from>
    <xdr:ext cx="469744" cy="259045"/>
    <xdr:sp macro="" textlink="">
      <xdr:nvSpPr>
        <xdr:cNvPr id="415" name="n_3aveValue【保健センター・保健所】&#10;一人当たり面積">
          <a:extLst>
            <a:ext uri="{FF2B5EF4-FFF2-40B4-BE49-F238E27FC236}">
              <a16:creationId xmlns:a16="http://schemas.microsoft.com/office/drawing/2014/main" xmlns="" id="{00000000-0008-0000-0F00-00009F010000}"/>
            </a:ext>
          </a:extLst>
        </xdr:cNvPr>
        <xdr:cNvSpPr txBox="1"/>
      </xdr:nvSpPr>
      <xdr:spPr>
        <a:xfrm>
          <a:off x="19310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123207</xdr:rowOff>
    </xdr:from>
    <xdr:ext cx="469744" cy="259045"/>
    <xdr:sp macro="" textlink="">
      <xdr:nvSpPr>
        <xdr:cNvPr id="416" name="n_4aveValue【保健センター・保健所】&#10;一人当たり面積">
          <a:extLst>
            <a:ext uri="{FF2B5EF4-FFF2-40B4-BE49-F238E27FC236}">
              <a16:creationId xmlns:a16="http://schemas.microsoft.com/office/drawing/2014/main" xmlns="" id="{00000000-0008-0000-0F00-0000A0010000}"/>
            </a:ext>
          </a:extLst>
        </xdr:cNvPr>
        <xdr:cNvSpPr txBox="1"/>
      </xdr:nvSpPr>
      <xdr:spPr>
        <a:xfrm>
          <a:off x="18421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44467</xdr:rowOff>
    </xdr:from>
    <xdr:ext cx="469744" cy="259045"/>
    <xdr:sp macro="" textlink="">
      <xdr:nvSpPr>
        <xdr:cNvPr id="417" name="n_1mainValue【保健センター・保健所】&#10;一人当たり面積">
          <a:extLst>
            <a:ext uri="{FF2B5EF4-FFF2-40B4-BE49-F238E27FC236}">
              <a16:creationId xmlns:a16="http://schemas.microsoft.com/office/drawing/2014/main" xmlns="" id="{00000000-0008-0000-0F00-0000A1010000}"/>
            </a:ext>
          </a:extLst>
        </xdr:cNvPr>
        <xdr:cNvSpPr txBox="1"/>
      </xdr:nvSpPr>
      <xdr:spPr>
        <a:xfrm>
          <a:off x="21075727" y="1101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44467</xdr:rowOff>
    </xdr:from>
    <xdr:ext cx="469744" cy="259045"/>
    <xdr:sp macro="" textlink="">
      <xdr:nvSpPr>
        <xdr:cNvPr id="418" name="n_2mainValue【保健センター・保健所】&#10;一人当たり面積">
          <a:extLst>
            <a:ext uri="{FF2B5EF4-FFF2-40B4-BE49-F238E27FC236}">
              <a16:creationId xmlns:a16="http://schemas.microsoft.com/office/drawing/2014/main" xmlns="" id="{00000000-0008-0000-0F00-0000A2010000}"/>
            </a:ext>
          </a:extLst>
        </xdr:cNvPr>
        <xdr:cNvSpPr txBox="1"/>
      </xdr:nvSpPr>
      <xdr:spPr>
        <a:xfrm>
          <a:off x="20199427" y="1101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44467</xdr:rowOff>
    </xdr:from>
    <xdr:ext cx="469744" cy="259045"/>
    <xdr:sp macro="" textlink="">
      <xdr:nvSpPr>
        <xdr:cNvPr id="419" name="n_3mainValue【保健センター・保健所】&#10;一人当たり面積">
          <a:extLst>
            <a:ext uri="{FF2B5EF4-FFF2-40B4-BE49-F238E27FC236}">
              <a16:creationId xmlns:a16="http://schemas.microsoft.com/office/drawing/2014/main" xmlns="" id="{00000000-0008-0000-0F00-0000A3010000}"/>
            </a:ext>
          </a:extLst>
        </xdr:cNvPr>
        <xdr:cNvSpPr txBox="1"/>
      </xdr:nvSpPr>
      <xdr:spPr>
        <a:xfrm>
          <a:off x="19310427" y="1101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44467</xdr:rowOff>
    </xdr:from>
    <xdr:ext cx="469744" cy="259045"/>
    <xdr:sp macro="" textlink="">
      <xdr:nvSpPr>
        <xdr:cNvPr id="420" name="n_4mainValue【保健センター・保健所】&#10;一人当たり面積">
          <a:extLst>
            <a:ext uri="{FF2B5EF4-FFF2-40B4-BE49-F238E27FC236}">
              <a16:creationId xmlns:a16="http://schemas.microsoft.com/office/drawing/2014/main" xmlns="" id="{00000000-0008-0000-0F00-0000A4010000}"/>
            </a:ext>
          </a:extLst>
        </xdr:cNvPr>
        <xdr:cNvSpPr txBox="1"/>
      </xdr:nvSpPr>
      <xdr:spPr>
        <a:xfrm>
          <a:off x="18421427" y="1101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1" name="正方形/長方形 420">
          <a:extLst>
            <a:ext uri="{FF2B5EF4-FFF2-40B4-BE49-F238E27FC236}">
              <a16:creationId xmlns:a16="http://schemas.microsoft.com/office/drawing/2014/main" xmlns="" id="{00000000-0008-0000-0F00-0000A5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2" name="正方形/長方形 421">
          <a:extLst>
            <a:ext uri="{FF2B5EF4-FFF2-40B4-BE49-F238E27FC236}">
              <a16:creationId xmlns:a16="http://schemas.microsoft.com/office/drawing/2014/main" xmlns="" id="{00000000-0008-0000-0F00-0000A6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3" name="正方形/長方形 422">
          <a:extLst>
            <a:ext uri="{FF2B5EF4-FFF2-40B4-BE49-F238E27FC236}">
              <a16:creationId xmlns:a16="http://schemas.microsoft.com/office/drawing/2014/main" xmlns="" id="{00000000-0008-0000-0F00-0000A7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4" name="正方形/長方形 423">
          <a:extLst>
            <a:ext uri="{FF2B5EF4-FFF2-40B4-BE49-F238E27FC236}">
              <a16:creationId xmlns:a16="http://schemas.microsoft.com/office/drawing/2014/main" xmlns="" id="{00000000-0008-0000-0F00-0000A8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5" name="正方形/長方形 424">
          <a:extLst>
            <a:ext uri="{FF2B5EF4-FFF2-40B4-BE49-F238E27FC236}">
              <a16:creationId xmlns:a16="http://schemas.microsoft.com/office/drawing/2014/main" xmlns="" id="{00000000-0008-0000-0F00-0000A9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6" name="正方形/長方形 425">
          <a:extLst>
            <a:ext uri="{FF2B5EF4-FFF2-40B4-BE49-F238E27FC236}">
              <a16:creationId xmlns:a16="http://schemas.microsoft.com/office/drawing/2014/main" xmlns="" id="{00000000-0008-0000-0F00-0000AA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7" name="正方形/長方形 426">
          <a:extLst>
            <a:ext uri="{FF2B5EF4-FFF2-40B4-BE49-F238E27FC236}">
              <a16:creationId xmlns:a16="http://schemas.microsoft.com/office/drawing/2014/main" xmlns="" id="{00000000-0008-0000-0F00-0000AB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8" name="正方形/長方形 427">
          <a:extLst>
            <a:ext uri="{FF2B5EF4-FFF2-40B4-BE49-F238E27FC236}">
              <a16:creationId xmlns:a16="http://schemas.microsoft.com/office/drawing/2014/main" xmlns="" id="{00000000-0008-0000-0F00-0000AC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9" name="テキスト ボックス 428">
          <a:extLst>
            <a:ext uri="{FF2B5EF4-FFF2-40B4-BE49-F238E27FC236}">
              <a16:creationId xmlns:a16="http://schemas.microsoft.com/office/drawing/2014/main" xmlns="" id="{00000000-0008-0000-0F00-0000AD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0" name="直線コネクタ 429">
          <a:extLst>
            <a:ext uri="{FF2B5EF4-FFF2-40B4-BE49-F238E27FC236}">
              <a16:creationId xmlns:a16="http://schemas.microsoft.com/office/drawing/2014/main" xmlns="" id="{00000000-0008-0000-0F00-0000AE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1" name="テキスト ボックス 430">
          <a:extLst>
            <a:ext uri="{FF2B5EF4-FFF2-40B4-BE49-F238E27FC236}">
              <a16:creationId xmlns:a16="http://schemas.microsoft.com/office/drawing/2014/main" xmlns="" id="{00000000-0008-0000-0F00-0000AF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2" name="直線コネクタ 431">
          <a:extLst>
            <a:ext uri="{FF2B5EF4-FFF2-40B4-BE49-F238E27FC236}">
              <a16:creationId xmlns:a16="http://schemas.microsoft.com/office/drawing/2014/main" xmlns="" id="{00000000-0008-0000-0F00-0000B0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3" name="テキスト ボックス 432">
          <a:extLst>
            <a:ext uri="{FF2B5EF4-FFF2-40B4-BE49-F238E27FC236}">
              <a16:creationId xmlns:a16="http://schemas.microsoft.com/office/drawing/2014/main" xmlns="" id="{00000000-0008-0000-0F00-0000B101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4" name="直線コネクタ 433">
          <a:extLst>
            <a:ext uri="{FF2B5EF4-FFF2-40B4-BE49-F238E27FC236}">
              <a16:creationId xmlns:a16="http://schemas.microsoft.com/office/drawing/2014/main" xmlns="" id="{00000000-0008-0000-0F00-0000B2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5" name="テキスト ボックス 434">
          <a:extLst>
            <a:ext uri="{FF2B5EF4-FFF2-40B4-BE49-F238E27FC236}">
              <a16:creationId xmlns:a16="http://schemas.microsoft.com/office/drawing/2014/main" xmlns="" id="{00000000-0008-0000-0F00-0000B3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6" name="直線コネクタ 435">
          <a:extLst>
            <a:ext uri="{FF2B5EF4-FFF2-40B4-BE49-F238E27FC236}">
              <a16:creationId xmlns:a16="http://schemas.microsoft.com/office/drawing/2014/main" xmlns="" id="{00000000-0008-0000-0F00-0000B4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7" name="テキスト ボックス 436">
          <a:extLst>
            <a:ext uri="{FF2B5EF4-FFF2-40B4-BE49-F238E27FC236}">
              <a16:creationId xmlns:a16="http://schemas.microsoft.com/office/drawing/2014/main" xmlns="" id="{00000000-0008-0000-0F00-0000B5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8" name="直線コネクタ 437">
          <a:extLst>
            <a:ext uri="{FF2B5EF4-FFF2-40B4-BE49-F238E27FC236}">
              <a16:creationId xmlns:a16="http://schemas.microsoft.com/office/drawing/2014/main" xmlns="" id="{00000000-0008-0000-0F00-0000B6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39" name="テキスト ボックス 438">
          <a:extLst>
            <a:ext uri="{FF2B5EF4-FFF2-40B4-BE49-F238E27FC236}">
              <a16:creationId xmlns:a16="http://schemas.microsoft.com/office/drawing/2014/main" xmlns="" id="{00000000-0008-0000-0F00-0000B7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0" name="直線コネクタ 439">
          <a:extLst>
            <a:ext uri="{FF2B5EF4-FFF2-40B4-BE49-F238E27FC236}">
              <a16:creationId xmlns:a16="http://schemas.microsoft.com/office/drawing/2014/main" xmlns="" id="{00000000-0008-0000-0F00-0000B8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41" name="テキスト ボックス 440">
          <a:extLst>
            <a:ext uri="{FF2B5EF4-FFF2-40B4-BE49-F238E27FC236}">
              <a16:creationId xmlns:a16="http://schemas.microsoft.com/office/drawing/2014/main" xmlns="" id="{00000000-0008-0000-0F00-0000B901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2" name="直線コネクタ 441">
          <a:extLst>
            <a:ext uri="{FF2B5EF4-FFF2-40B4-BE49-F238E27FC236}">
              <a16:creationId xmlns:a16="http://schemas.microsoft.com/office/drawing/2014/main" xmlns="" id="{00000000-0008-0000-0F00-0000BA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43" name="テキスト ボックス 442">
          <a:extLst>
            <a:ext uri="{FF2B5EF4-FFF2-40B4-BE49-F238E27FC236}">
              <a16:creationId xmlns:a16="http://schemas.microsoft.com/office/drawing/2014/main" xmlns="" id="{00000000-0008-0000-0F00-0000BB01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4" name="【消防施設】&#10;有形固定資産減価償却率グラフ枠">
          <a:extLst>
            <a:ext uri="{FF2B5EF4-FFF2-40B4-BE49-F238E27FC236}">
              <a16:creationId xmlns:a16="http://schemas.microsoft.com/office/drawing/2014/main" xmlns="" id="{00000000-0008-0000-0F00-0000BC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445" name="直線コネクタ 444">
          <a:extLst>
            <a:ext uri="{FF2B5EF4-FFF2-40B4-BE49-F238E27FC236}">
              <a16:creationId xmlns:a16="http://schemas.microsoft.com/office/drawing/2014/main" xmlns="" id="{00000000-0008-0000-0F00-0000BD010000}"/>
            </a:ext>
          </a:extLst>
        </xdr:cNvPr>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446" name="【消防施設】&#10;有形固定資産減価償却率最小値テキスト">
          <a:extLst>
            <a:ext uri="{FF2B5EF4-FFF2-40B4-BE49-F238E27FC236}">
              <a16:creationId xmlns:a16="http://schemas.microsoft.com/office/drawing/2014/main" xmlns="" id="{00000000-0008-0000-0F00-0000BE010000}"/>
            </a:ext>
          </a:extLst>
        </xdr:cNvPr>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447" name="直線コネクタ 446">
          <a:extLst>
            <a:ext uri="{FF2B5EF4-FFF2-40B4-BE49-F238E27FC236}">
              <a16:creationId xmlns:a16="http://schemas.microsoft.com/office/drawing/2014/main" xmlns="" id="{00000000-0008-0000-0F00-0000BF010000}"/>
            </a:ext>
          </a:extLst>
        </xdr:cNvPr>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448" name="【消防施設】&#10;有形固定資産減価償却率最大値テキスト">
          <a:extLst>
            <a:ext uri="{FF2B5EF4-FFF2-40B4-BE49-F238E27FC236}">
              <a16:creationId xmlns:a16="http://schemas.microsoft.com/office/drawing/2014/main" xmlns="" id="{00000000-0008-0000-0F00-0000C0010000}"/>
            </a:ext>
          </a:extLst>
        </xdr:cNvPr>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449" name="直線コネクタ 448">
          <a:extLst>
            <a:ext uri="{FF2B5EF4-FFF2-40B4-BE49-F238E27FC236}">
              <a16:creationId xmlns:a16="http://schemas.microsoft.com/office/drawing/2014/main" xmlns="" id="{00000000-0008-0000-0F00-0000C1010000}"/>
            </a:ext>
          </a:extLst>
        </xdr:cNvPr>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450" name="【消防施設】&#10;有形固定資産減価償却率平均値テキスト">
          <a:extLst>
            <a:ext uri="{FF2B5EF4-FFF2-40B4-BE49-F238E27FC236}">
              <a16:creationId xmlns:a16="http://schemas.microsoft.com/office/drawing/2014/main" xmlns="" id="{00000000-0008-0000-0F00-0000C2010000}"/>
            </a:ext>
          </a:extLst>
        </xdr:cNvPr>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451" name="フローチャート: 判断 450">
          <a:extLst>
            <a:ext uri="{FF2B5EF4-FFF2-40B4-BE49-F238E27FC236}">
              <a16:creationId xmlns:a16="http://schemas.microsoft.com/office/drawing/2014/main" xmlns="" id="{00000000-0008-0000-0F00-0000C3010000}"/>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452" name="フローチャート: 判断 451">
          <a:extLst>
            <a:ext uri="{FF2B5EF4-FFF2-40B4-BE49-F238E27FC236}">
              <a16:creationId xmlns:a16="http://schemas.microsoft.com/office/drawing/2014/main" xmlns="" id="{00000000-0008-0000-0F00-0000C4010000}"/>
            </a:ext>
          </a:extLst>
        </xdr:cNvPr>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453" name="フローチャート: 判断 452">
          <a:extLst>
            <a:ext uri="{FF2B5EF4-FFF2-40B4-BE49-F238E27FC236}">
              <a16:creationId xmlns:a16="http://schemas.microsoft.com/office/drawing/2014/main" xmlns="" id="{00000000-0008-0000-0F00-0000C5010000}"/>
            </a:ext>
          </a:extLst>
        </xdr:cNvPr>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454" name="フローチャート: 判断 453">
          <a:extLst>
            <a:ext uri="{FF2B5EF4-FFF2-40B4-BE49-F238E27FC236}">
              <a16:creationId xmlns:a16="http://schemas.microsoft.com/office/drawing/2014/main" xmlns="" id="{00000000-0008-0000-0F00-0000C6010000}"/>
            </a:ext>
          </a:extLst>
        </xdr:cNvPr>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455" name="フローチャート: 判断 454">
          <a:extLst>
            <a:ext uri="{FF2B5EF4-FFF2-40B4-BE49-F238E27FC236}">
              <a16:creationId xmlns:a16="http://schemas.microsoft.com/office/drawing/2014/main" xmlns="" id="{00000000-0008-0000-0F00-0000C7010000}"/>
            </a:ext>
          </a:extLst>
        </xdr:cNvPr>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6" name="テキスト ボックス 455">
          <a:extLst>
            <a:ext uri="{FF2B5EF4-FFF2-40B4-BE49-F238E27FC236}">
              <a16:creationId xmlns:a16="http://schemas.microsoft.com/office/drawing/2014/main" xmlns="" id="{00000000-0008-0000-0F00-0000C8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xmlns="" id="{00000000-0008-0000-0F00-0000C9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xmlns="" id="{00000000-0008-0000-0F00-0000CA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xmlns="" id="{00000000-0008-0000-0F00-0000CB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xmlns="" id="{00000000-0008-0000-0F00-0000CC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143511</xdr:rowOff>
    </xdr:from>
    <xdr:to>
      <xdr:col>85</xdr:col>
      <xdr:colOff>177800</xdr:colOff>
      <xdr:row>82</xdr:row>
      <xdr:rowOff>73661</xdr:rowOff>
    </xdr:to>
    <xdr:sp macro="" textlink="">
      <xdr:nvSpPr>
        <xdr:cNvPr id="461" name="楕円 460">
          <a:extLst>
            <a:ext uri="{FF2B5EF4-FFF2-40B4-BE49-F238E27FC236}">
              <a16:creationId xmlns:a16="http://schemas.microsoft.com/office/drawing/2014/main" xmlns="" id="{00000000-0008-0000-0F00-0000CD010000}"/>
            </a:ext>
          </a:extLst>
        </xdr:cNvPr>
        <xdr:cNvSpPr/>
      </xdr:nvSpPr>
      <xdr:spPr>
        <a:xfrm>
          <a:off x="162687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166388</xdr:rowOff>
    </xdr:from>
    <xdr:ext cx="405111" cy="259045"/>
    <xdr:sp macro="" textlink="">
      <xdr:nvSpPr>
        <xdr:cNvPr id="462" name="【消防施設】&#10;有形固定資産減価償却率該当値テキスト">
          <a:extLst>
            <a:ext uri="{FF2B5EF4-FFF2-40B4-BE49-F238E27FC236}">
              <a16:creationId xmlns:a16="http://schemas.microsoft.com/office/drawing/2014/main" xmlns="" id="{00000000-0008-0000-0F00-0000CE010000}"/>
            </a:ext>
          </a:extLst>
        </xdr:cNvPr>
        <xdr:cNvSpPr txBox="1"/>
      </xdr:nvSpPr>
      <xdr:spPr>
        <a:xfrm>
          <a:off x="16357600"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99695</xdr:rowOff>
    </xdr:from>
    <xdr:to>
      <xdr:col>81</xdr:col>
      <xdr:colOff>101600</xdr:colOff>
      <xdr:row>82</xdr:row>
      <xdr:rowOff>29845</xdr:rowOff>
    </xdr:to>
    <xdr:sp macro="" textlink="">
      <xdr:nvSpPr>
        <xdr:cNvPr id="463" name="楕円 462">
          <a:extLst>
            <a:ext uri="{FF2B5EF4-FFF2-40B4-BE49-F238E27FC236}">
              <a16:creationId xmlns:a16="http://schemas.microsoft.com/office/drawing/2014/main" xmlns="" id="{00000000-0008-0000-0F00-0000CF010000}"/>
            </a:ext>
          </a:extLst>
        </xdr:cNvPr>
        <xdr:cNvSpPr/>
      </xdr:nvSpPr>
      <xdr:spPr>
        <a:xfrm>
          <a:off x="15430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150495</xdr:rowOff>
    </xdr:from>
    <xdr:to>
      <xdr:col>85</xdr:col>
      <xdr:colOff>127000</xdr:colOff>
      <xdr:row>82</xdr:row>
      <xdr:rowOff>22861</xdr:rowOff>
    </xdr:to>
    <xdr:cxnSp macro="">
      <xdr:nvCxnSpPr>
        <xdr:cNvPr id="464" name="直線コネクタ 463">
          <a:extLst>
            <a:ext uri="{FF2B5EF4-FFF2-40B4-BE49-F238E27FC236}">
              <a16:creationId xmlns:a16="http://schemas.microsoft.com/office/drawing/2014/main" xmlns="" id="{00000000-0008-0000-0F00-0000D0010000}"/>
            </a:ext>
          </a:extLst>
        </xdr:cNvPr>
        <xdr:cNvCxnSpPr/>
      </xdr:nvCxnSpPr>
      <xdr:spPr>
        <a:xfrm>
          <a:off x="15481300" y="1403794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33020</xdr:rowOff>
    </xdr:from>
    <xdr:to>
      <xdr:col>76</xdr:col>
      <xdr:colOff>165100</xdr:colOff>
      <xdr:row>82</xdr:row>
      <xdr:rowOff>134620</xdr:rowOff>
    </xdr:to>
    <xdr:sp macro="" textlink="">
      <xdr:nvSpPr>
        <xdr:cNvPr id="465" name="楕円 464">
          <a:extLst>
            <a:ext uri="{FF2B5EF4-FFF2-40B4-BE49-F238E27FC236}">
              <a16:creationId xmlns:a16="http://schemas.microsoft.com/office/drawing/2014/main" xmlns="" id="{00000000-0008-0000-0F00-0000D1010000}"/>
            </a:ext>
          </a:extLst>
        </xdr:cNvPr>
        <xdr:cNvSpPr/>
      </xdr:nvSpPr>
      <xdr:spPr>
        <a:xfrm>
          <a:off x="14541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150495</xdr:rowOff>
    </xdr:from>
    <xdr:to>
      <xdr:col>81</xdr:col>
      <xdr:colOff>50800</xdr:colOff>
      <xdr:row>82</xdr:row>
      <xdr:rowOff>83820</xdr:rowOff>
    </xdr:to>
    <xdr:cxnSp macro="">
      <xdr:nvCxnSpPr>
        <xdr:cNvPr id="466" name="直線コネクタ 465">
          <a:extLst>
            <a:ext uri="{FF2B5EF4-FFF2-40B4-BE49-F238E27FC236}">
              <a16:creationId xmlns:a16="http://schemas.microsoft.com/office/drawing/2014/main" xmlns="" id="{00000000-0008-0000-0F00-0000D2010000}"/>
            </a:ext>
          </a:extLst>
        </xdr:cNvPr>
        <xdr:cNvCxnSpPr/>
      </xdr:nvCxnSpPr>
      <xdr:spPr>
        <a:xfrm flipV="1">
          <a:off x="14592300" y="1403794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29211</xdr:rowOff>
    </xdr:from>
    <xdr:to>
      <xdr:col>72</xdr:col>
      <xdr:colOff>38100</xdr:colOff>
      <xdr:row>82</xdr:row>
      <xdr:rowOff>130811</xdr:rowOff>
    </xdr:to>
    <xdr:sp macro="" textlink="">
      <xdr:nvSpPr>
        <xdr:cNvPr id="467" name="楕円 466">
          <a:extLst>
            <a:ext uri="{FF2B5EF4-FFF2-40B4-BE49-F238E27FC236}">
              <a16:creationId xmlns:a16="http://schemas.microsoft.com/office/drawing/2014/main" xmlns="" id="{00000000-0008-0000-0F00-0000D3010000}"/>
            </a:ext>
          </a:extLst>
        </xdr:cNvPr>
        <xdr:cNvSpPr/>
      </xdr:nvSpPr>
      <xdr:spPr>
        <a:xfrm>
          <a:off x="13652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80011</xdr:rowOff>
    </xdr:from>
    <xdr:to>
      <xdr:col>76</xdr:col>
      <xdr:colOff>114300</xdr:colOff>
      <xdr:row>82</xdr:row>
      <xdr:rowOff>83820</xdr:rowOff>
    </xdr:to>
    <xdr:cxnSp macro="">
      <xdr:nvCxnSpPr>
        <xdr:cNvPr id="468" name="直線コネクタ 467">
          <a:extLst>
            <a:ext uri="{FF2B5EF4-FFF2-40B4-BE49-F238E27FC236}">
              <a16:creationId xmlns:a16="http://schemas.microsoft.com/office/drawing/2014/main" xmlns="" id="{00000000-0008-0000-0F00-0000D4010000}"/>
            </a:ext>
          </a:extLst>
        </xdr:cNvPr>
        <xdr:cNvCxnSpPr/>
      </xdr:nvCxnSpPr>
      <xdr:spPr>
        <a:xfrm>
          <a:off x="13703300" y="141389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57786</xdr:rowOff>
    </xdr:from>
    <xdr:to>
      <xdr:col>67</xdr:col>
      <xdr:colOff>101600</xdr:colOff>
      <xdr:row>81</xdr:row>
      <xdr:rowOff>159386</xdr:rowOff>
    </xdr:to>
    <xdr:sp macro="" textlink="">
      <xdr:nvSpPr>
        <xdr:cNvPr id="469" name="楕円 468">
          <a:extLst>
            <a:ext uri="{FF2B5EF4-FFF2-40B4-BE49-F238E27FC236}">
              <a16:creationId xmlns:a16="http://schemas.microsoft.com/office/drawing/2014/main" xmlns="" id="{00000000-0008-0000-0F00-0000D5010000}"/>
            </a:ext>
          </a:extLst>
        </xdr:cNvPr>
        <xdr:cNvSpPr/>
      </xdr:nvSpPr>
      <xdr:spPr>
        <a:xfrm>
          <a:off x="127635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108586</xdr:rowOff>
    </xdr:from>
    <xdr:to>
      <xdr:col>71</xdr:col>
      <xdr:colOff>177800</xdr:colOff>
      <xdr:row>82</xdr:row>
      <xdr:rowOff>80011</xdr:rowOff>
    </xdr:to>
    <xdr:cxnSp macro="">
      <xdr:nvCxnSpPr>
        <xdr:cNvPr id="470" name="直線コネクタ 469">
          <a:extLst>
            <a:ext uri="{FF2B5EF4-FFF2-40B4-BE49-F238E27FC236}">
              <a16:creationId xmlns:a16="http://schemas.microsoft.com/office/drawing/2014/main" xmlns="" id="{00000000-0008-0000-0F00-0000D6010000}"/>
            </a:ext>
          </a:extLst>
        </xdr:cNvPr>
        <xdr:cNvCxnSpPr/>
      </xdr:nvCxnSpPr>
      <xdr:spPr>
        <a:xfrm>
          <a:off x="12814300" y="13996036"/>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43832</xdr:rowOff>
    </xdr:from>
    <xdr:ext cx="405111" cy="259045"/>
    <xdr:sp macro="" textlink="">
      <xdr:nvSpPr>
        <xdr:cNvPr id="471" name="n_1aveValue【消防施設】&#10;有形固定資産減価償却率">
          <a:extLst>
            <a:ext uri="{FF2B5EF4-FFF2-40B4-BE49-F238E27FC236}">
              <a16:creationId xmlns:a16="http://schemas.microsoft.com/office/drawing/2014/main" xmlns="" id="{00000000-0008-0000-0F00-0000D7010000}"/>
            </a:ext>
          </a:extLst>
        </xdr:cNvPr>
        <xdr:cNvSpPr txBox="1"/>
      </xdr:nvSpPr>
      <xdr:spPr>
        <a:xfrm>
          <a:off x="152660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472" name="n_2aveValue【消防施設】&#10;有形固定資産減価償却率">
          <a:extLst>
            <a:ext uri="{FF2B5EF4-FFF2-40B4-BE49-F238E27FC236}">
              <a16:creationId xmlns:a16="http://schemas.microsoft.com/office/drawing/2014/main" xmlns="" id="{00000000-0008-0000-0F00-0000D8010000}"/>
            </a:ext>
          </a:extLst>
        </xdr:cNvPr>
        <xdr:cNvSpPr txBox="1"/>
      </xdr:nvSpPr>
      <xdr:spPr>
        <a:xfrm>
          <a:off x="14389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5732</xdr:rowOff>
    </xdr:from>
    <xdr:ext cx="405111" cy="259045"/>
    <xdr:sp macro="" textlink="">
      <xdr:nvSpPr>
        <xdr:cNvPr id="473" name="n_3aveValue【消防施設】&#10;有形固定資産減価償却率">
          <a:extLst>
            <a:ext uri="{FF2B5EF4-FFF2-40B4-BE49-F238E27FC236}">
              <a16:creationId xmlns:a16="http://schemas.microsoft.com/office/drawing/2014/main" xmlns="" id="{00000000-0008-0000-0F00-0000D9010000}"/>
            </a:ext>
          </a:extLst>
        </xdr:cNvPr>
        <xdr:cNvSpPr txBox="1"/>
      </xdr:nvSpPr>
      <xdr:spPr>
        <a:xfrm>
          <a:off x="13500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156863</xdr:rowOff>
    </xdr:from>
    <xdr:ext cx="405111" cy="259045"/>
    <xdr:sp macro="" textlink="">
      <xdr:nvSpPr>
        <xdr:cNvPr id="474" name="n_4aveValue【消防施設】&#10;有形固定資産減価償却率">
          <a:extLst>
            <a:ext uri="{FF2B5EF4-FFF2-40B4-BE49-F238E27FC236}">
              <a16:creationId xmlns:a16="http://schemas.microsoft.com/office/drawing/2014/main" xmlns="" id="{00000000-0008-0000-0F00-0000DA010000}"/>
            </a:ext>
          </a:extLst>
        </xdr:cNvPr>
        <xdr:cNvSpPr txBox="1"/>
      </xdr:nvSpPr>
      <xdr:spPr>
        <a:xfrm>
          <a:off x="12611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46372</xdr:rowOff>
    </xdr:from>
    <xdr:ext cx="405111" cy="259045"/>
    <xdr:sp macro="" textlink="">
      <xdr:nvSpPr>
        <xdr:cNvPr id="475" name="n_1mainValue【消防施設】&#10;有形固定資産減価償却率">
          <a:extLst>
            <a:ext uri="{FF2B5EF4-FFF2-40B4-BE49-F238E27FC236}">
              <a16:creationId xmlns:a16="http://schemas.microsoft.com/office/drawing/2014/main" xmlns="" id="{00000000-0008-0000-0F00-0000DB010000}"/>
            </a:ext>
          </a:extLst>
        </xdr:cNvPr>
        <xdr:cNvSpPr txBox="1"/>
      </xdr:nvSpPr>
      <xdr:spPr>
        <a:xfrm>
          <a:off x="15266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125747</xdr:rowOff>
    </xdr:from>
    <xdr:ext cx="405111" cy="259045"/>
    <xdr:sp macro="" textlink="">
      <xdr:nvSpPr>
        <xdr:cNvPr id="476" name="n_2mainValue【消防施設】&#10;有形固定資産減価償却率">
          <a:extLst>
            <a:ext uri="{FF2B5EF4-FFF2-40B4-BE49-F238E27FC236}">
              <a16:creationId xmlns:a16="http://schemas.microsoft.com/office/drawing/2014/main" xmlns="" id="{00000000-0008-0000-0F00-0000DC010000}"/>
            </a:ext>
          </a:extLst>
        </xdr:cNvPr>
        <xdr:cNvSpPr txBox="1"/>
      </xdr:nvSpPr>
      <xdr:spPr>
        <a:xfrm>
          <a:off x="14389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147338</xdr:rowOff>
    </xdr:from>
    <xdr:ext cx="405111" cy="259045"/>
    <xdr:sp macro="" textlink="">
      <xdr:nvSpPr>
        <xdr:cNvPr id="477" name="n_3mainValue【消防施設】&#10;有形固定資産減価償却率">
          <a:extLst>
            <a:ext uri="{FF2B5EF4-FFF2-40B4-BE49-F238E27FC236}">
              <a16:creationId xmlns:a16="http://schemas.microsoft.com/office/drawing/2014/main" xmlns="" id="{00000000-0008-0000-0F00-0000DD010000}"/>
            </a:ext>
          </a:extLst>
        </xdr:cNvPr>
        <xdr:cNvSpPr txBox="1"/>
      </xdr:nvSpPr>
      <xdr:spPr>
        <a:xfrm>
          <a:off x="13500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150513</xdr:rowOff>
    </xdr:from>
    <xdr:ext cx="405111" cy="259045"/>
    <xdr:sp macro="" textlink="">
      <xdr:nvSpPr>
        <xdr:cNvPr id="478" name="n_4mainValue【消防施設】&#10;有形固定資産減価償却率">
          <a:extLst>
            <a:ext uri="{FF2B5EF4-FFF2-40B4-BE49-F238E27FC236}">
              <a16:creationId xmlns:a16="http://schemas.microsoft.com/office/drawing/2014/main" xmlns="" id="{00000000-0008-0000-0F00-0000DE010000}"/>
            </a:ext>
          </a:extLst>
        </xdr:cNvPr>
        <xdr:cNvSpPr txBox="1"/>
      </xdr:nvSpPr>
      <xdr:spPr>
        <a:xfrm>
          <a:off x="12611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9" name="正方形/長方形 478">
          <a:extLst>
            <a:ext uri="{FF2B5EF4-FFF2-40B4-BE49-F238E27FC236}">
              <a16:creationId xmlns:a16="http://schemas.microsoft.com/office/drawing/2014/main" xmlns="" id="{00000000-0008-0000-0F00-0000DF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0" name="正方形/長方形 479">
          <a:extLst>
            <a:ext uri="{FF2B5EF4-FFF2-40B4-BE49-F238E27FC236}">
              <a16:creationId xmlns:a16="http://schemas.microsoft.com/office/drawing/2014/main" xmlns="" id="{00000000-0008-0000-0F00-0000E0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1" name="正方形/長方形 480">
          <a:extLst>
            <a:ext uri="{FF2B5EF4-FFF2-40B4-BE49-F238E27FC236}">
              <a16:creationId xmlns:a16="http://schemas.microsoft.com/office/drawing/2014/main" xmlns="" id="{00000000-0008-0000-0F00-0000E1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2" name="正方形/長方形 481">
          <a:extLst>
            <a:ext uri="{FF2B5EF4-FFF2-40B4-BE49-F238E27FC236}">
              <a16:creationId xmlns:a16="http://schemas.microsoft.com/office/drawing/2014/main" xmlns="" id="{00000000-0008-0000-0F00-0000E2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3" name="正方形/長方形 482">
          <a:extLst>
            <a:ext uri="{FF2B5EF4-FFF2-40B4-BE49-F238E27FC236}">
              <a16:creationId xmlns:a16="http://schemas.microsoft.com/office/drawing/2014/main" xmlns="" id="{00000000-0008-0000-0F00-0000E3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4" name="正方形/長方形 483">
          <a:extLst>
            <a:ext uri="{FF2B5EF4-FFF2-40B4-BE49-F238E27FC236}">
              <a16:creationId xmlns:a16="http://schemas.microsoft.com/office/drawing/2014/main" xmlns="" id="{00000000-0008-0000-0F00-0000E4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5" name="正方形/長方形 484">
          <a:extLst>
            <a:ext uri="{FF2B5EF4-FFF2-40B4-BE49-F238E27FC236}">
              <a16:creationId xmlns:a16="http://schemas.microsoft.com/office/drawing/2014/main" xmlns="" id="{00000000-0008-0000-0F00-0000E5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6" name="正方形/長方形 485">
          <a:extLst>
            <a:ext uri="{FF2B5EF4-FFF2-40B4-BE49-F238E27FC236}">
              <a16:creationId xmlns:a16="http://schemas.microsoft.com/office/drawing/2014/main" xmlns="" id="{00000000-0008-0000-0F00-0000E6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7" name="テキスト ボックス 486">
          <a:extLst>
            <a:ext uri="{FF2B5EF4-FFF2-40B4-BE49-F238E27FC236}">
              <a16:creationId xmlns:a16="http://schemas.microsoft.com/office/drawing/2014/main" xmlns="" id="{00000000-0008-0000-0F00-0000E7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8" name="直線コネクタ 487">
          <a:extLst>
            <a:ext uri="{FF2B5EF4-FFF2-40B4-BE49-F238E27FC236}">
              <a16:creationId xmlns:a16="http://schemas.microsoft.com/office/drawing/2014/main" xmlns="" id="{00000000-0008-0000-0F00-0000E8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89" name="直線コネクタ 488">
          <a:extLst>
            <a:ext uri="{FF2B5EF4-FFF2-40B4-BE49-F238E27FC236}">
              <a16:creationId xmlns:a16="http://schemas.microsoft.com/office/drawing/2014/main" xmlns="" id="{00000000-0008-0000-0F00-0000E9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0" name="テキスト ボックス 489">
          <a:extLst>
            <a:ext uri="{FF2B5EF4-FFF2-40B4-BE49-F238E27FC236}">
              <a16:creationId xmlns:a16="http://schemas.microsoft.com/office/drawing/2014/main" xmlns="" id="{00000000-0008-0000-0F00-0000EA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1" name="直線コネクタ 490">
          <a:extLst>
            <a:ext uri="{FF2B5EF4-FFF2-40B4-BE49-F238E27FC236}">
              <a16:creationId xmlns:a16="http://schemas.microsoft.com/office/drawing/2014/main" xmlns="" id="{00000000-0008-0000-0F00-0000EB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2" name="テキスト ボックス 491">
          <a:extLst>
            <a:ext uri="{FF2B5EF4-FFF2-40B4-BE49-F238E27FC236}">
              <a16:creationId xmlns:a16="http://schemas.microsoft.com/office/drawing/2014/main" xmlns="" id="{00000000-0008-0000-0F00-0000EC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3" name="直線コネクタ 492">
          <a:extLst>
            <a:ext uri="{FF2B5EF4-FFF2-40B4-BE49-F238E27FC236}">
              <a16:creationId xmlns:a16="http://schemas.microsoft.com/office/drawing/2014/main" xmlns="" id="{00000000-0008-0000-0F00-0000ED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4" name="テキスト ボックス 493">
          <a:extLst>
            <a:ext uri="{FF2B5EF4-FFF2-40B4-BE49-F238E27FC236}">
              <a16:creationId xmlns:a16="http://schemas.microsoft.com/office/drawing/2014/main" xmlns="" id="{00000000-0008-0000-0F00-0000EE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95" name="直線コネクタ 494">
          <a:extLst>
            <a:ext uri="{FF2B5EF4-FFF2-40B4-BE49-F238E27FC236}">
              <a16:creationId xmlns:a16="http://schemas.microsoft.com/office/drawing/2014/main" xmlns="" id="{00000000-0008-0000-0F00-0000EF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96" name="テキスト ボックス 495">
          <a:extLst>
            <a:ext uri="{FF2B5EF4-FFF2-40B4-BE49-F238E27FC236}">
              <a16:creationId xmlns:a16="http://schemas.microsoft.com/office/drawing/2014/main" xmlns="" id="{00000000-0008-0000-0F00-0000F0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7" name="直線コネクタ 496">
          <a:extLst>
            <a:ext uri="{FF2B5EF4-FFF2-40B4-BE49-F238E27FC236}">
              <a16:creationId xmlns:a16="http://schemas.microsoft.com/office/drawing/2014/main" xmlns="" id="{00000000-0008-0000-0F00-0000F1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8" name="テキスト ボックス 497">
          <a:extLst>
            <a:ext uri="{FF2B5EF4-FFF2-40B4-BE49-F238E27FC236}">
              <a16:creationId xmlns:a16="http://schemas.microsoft.com/office/drawing/2014/main" xmlns="" id="{00000000-0008-0000-0F00-0000F2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9" name="【消防施設】&#10;一人当たり面積グラフ枠">
          <a:extLst>
            <a:ext uri="{FF2B5EF4-FFF2-40B4-BE49-F238E27FC236}">
              <a16:creationId xmlns:a16="http://schemas.microsoft.com/office/drawing/2014/main" xmlns="" id="{00000000-0008-0000-0F00-0000F3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500" name="直線コネクタ 499">
          <a:extLst>
            <a:ext uri="{FF2B5EF4-FFF2-40B4-BE49-F238E27FC236}">
              <a16:creationId xmlns:a16="http://schemas.microsoft.com/office/drawing/2014/main" xmlns="" id="{00000000-0008-0000-0F00-0000F4010000}"/>
            </a:ext>
          </a:extLst>
        </xdr:cNvPr>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501" name="【消防施設】&#10;一人当たり面積最小値テキスト">
          <a:extLst>
            <a:ext uri="{FF2B5EF4-FFF2-40B4-BE49-F238E27FC236}">
              <a16:creationId xmlns:a16="http://schemas.microsoft.com/office/drawing/2014/main" xmlns="" id="{00000000-0008-0000-0F00-0000F5010000}"/>
            </a:ext>
          </a:extLst>
        </xdr:cNvPr>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502" name="直線コネクタ 501">
          <a:extLst>
            <a:ext uri="{FF2B5EF4-FFF2-40B4-BE49-F238E27FC236}">
              <a16:creationId xmlns:a16="http://schemas.microsoft.com/office/drawing/2014/main" xmlns="" id="{00000000-0008-0000-0F00-0000F6010000}"/>
            </a:ext>
          </a:extLst>
        </xdr:cNvPr>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503" name="【消防施設】&#10;一人当たり面積最大値テキスト">
          <a:extLst>
            <a:ext uri="{FF2B5EF4-FFF2-40B4-BE49-F238E27FC236}">
              <a16:creationId xmlns:a16="http://schemas.microsoft.com/office/drawing/2014/main" xmlns="" id="{00000000-0008-0000-0F00-0000F7010000}"/>
            </a:ext>
          </a:extLst>
        </xdr:cNvPr>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504" name="直線コネクタ 503">
          <a:extLst>
            <a:ext uri="{FF2B5EF4-FFF2-40B4-BE49-F238E27FC236}">
              <a16:creationId xmlns:a16="http://schemas.microsoft.com/office/drawing/2014/main" xmlns="" id="{00000000-0008-0000-0F00-0000F8010000}"/>
            </a:ext>
          </a:extLst>
        </xdr:cNvPr>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55897</xdr:rowOff>
    </xdr:from>
    <xdr:ext cx="469744" cy="259045"/>
    <xdr:sp macro="" textlink="">
      <xdr:nvSpPr>
        <xdr:cNvPr id="505" name="【消防施設】&#10;一人当たり面積平均値テキスト">
          <a:extLst>
            <a:ext uri="{FF2B5EF4-FFF2-40B4-BE49-F238E27FC236}">
              <a16:creationId xmlns:a16="http://schemas.microsoft.com/office/drawing/2014/main" xmlns="" id="{00000000-0008-0000-0F00-0000F9010000}"/>
            </a:ext>
          </a:extLst>
        </xdr:cNvPr>
        <xdr:cNvSpPr txBox="1"/>
      </xdr:nvSpPr>
      <xdr:spPr>
        <a:xfrm>
          <a:off x="22199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506" name="フローチャート: 判断 505">
          <a:extLst>
            <a:ext uri="{FF2B5EF4-FFF2-40B4-BE49-F238E27FC236}">
              <a16:creationId xmlns:a16="http://schemas.microsoft.com/office/drawing/2014/main" xmlns="" id="{00000000-0008-0000-0F00-0000FA010000}"/>
            </a:ext>
          </a:extLst>
        </xdr:cNvPr>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507" name="フローチャート: 判断 506">
          <a:extLst>
            <a:ext uri="{FF2B5EF4-FFF2-40B4-BE49-F238E27FC236}">
              <a16:creationId xmlns:a16="http://schemas.microsoft.com/office/drawing/2014/main" xmlns="" id="{00000000-0008-0000-0F00-0000FB010000}"/>
            </a:ext>
          </a:extLst>
        </xdr:cNvPr>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508" name="フローチャート: 判断 507">
          <a:extLst>
            <a:ext uri="{FF2B5EF4-FFF2-40B4-BE49-F238E27FC236}">
              <a16:creationId xmlns:a16="http://schemas.microsoft.com/office/drawing/2014/main" xmlns="" id="{00000000-0008-0000-0F00-0000FC010000}"/>
            </a:ext>
          </a:extLst>
        </xdr:cNvPr>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509" name="フローチャート: 判断 508">
          <a:extLst>
            <a:ext uri="{FF2B5EF4-FFF2-40B4-BE49-F238E27FC236}">
              <a16:creationId xmlns:a16="http://schemas.microsoft.com/office/drawing/2014/main" xmlns="" id="{00000000-0008-0000-0F00-0000FD010000}"/>
            </a:ext>
          </a:extLst>
        </xdr:cNvPr>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510" name="フローチャート: 判断 509">
          <a:extLst>
            <a:ext uri="{FF2B5EF4-FFF2-40B4-BE49-F238E27FC236}">
              <a16:creationId xmlns:a16="http://schemas.microsoft.com/office/drawing/2014/main" xmlns="" id="{00000000-0008-0000-0F00-0000FE010000}"/>
            </a:ext>
          </a:extLst>
        </xdr:cNvPr>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1" name="テキスト ボックス 510">
          <a:extLst>
            <a:ext uri="{FF2B5EF4-FFF2-40B4-BE49-F238E27FC236}">
              <a16:creationId xmlns:a16="http://schemas.microsoft.com/office/drawing/2014/main" xmlns="" id="{00000000-0008-0000-0F00-0000FF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2" name="テキスト ボックス 511">
          <a:extLst>
            <a:ext uri="{FF2B5EF4-FFF2-40B4-BE49-F238E27FC236}">
              <a16:creationId xmlns:a16="http://schemas.microsoft.com/office/drawing/2014/main" xmlns="" id="{00000000-0008-0000-0F00-00000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3" name="テキスト ボックス 512">
          <a:extLst>
            <a:ext uri="{FF2B5EF4-FFF2-40B4-BE49-F238E27FC236}">
              <a16:creationId xmlns:a16="http://schemas.microsoft.com/office/drawing/2014/main" xmlns="" id="{00000000-0008-0000-0F00-00000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xmlns="" id="{00000000-0008-0000-0F00-00000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xmlns="" id="{00000000-0008-0000-0F00-00000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131318</xdr:rowOff>
    </xdr:from>
    <xdr:to>
      <xdr:col>116</xdr:col>
      <xdr:colOff>114300</xdr:colOff>
      <xdr:row>86</xdr:row>
      <xdr:rowOff>61468</xdr:rowOff>
    </xdr:to>
    <xdr:sp macro="" textlink="">
      <xdr:nvSpPr>
        <xdr:cNvPr id="516" name="楕円 515">
          <a:extLst>
            <a:ext uri="{FF2B5EF4-FFF2-40B4-BE49-F238E27FC236}">
              <a16:creationId xmlns:a16="http://schemas.microsoft.com/office/drawing/2014/main" xmlns="" id="{00000000-0008-0000-0F00-000004020000}"/>
            </a:ext>
          </a:extLst>
        </xdr:cNvPr>
        <xdr:cNvSpPr/>
      </xdr:nvSpPr>
      <xdr:spPr>
        <a:xfrm>
          <a:off x="221107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46245</xdr:rowOff>
    </xdr:from>
    <xdr:ext cx="469744" cy="259045"/>
    <xdr:sp macro="" textlink="">
      <xdr:nvSpPr>
        <xdr:cNvPr id="517" name="【消防施設】&#10;一人当たり面積該当値テキスト">
          <a:extLst>
            <a:ext uri="{FF2B5EF4-FFF2-40B4-BE49-F238E27FC236}">
              <a16:creationId xmlns:a16="http://schemas.microsoft.com/office/drawing/2014/main" xmlns="" id="{00000000-0008-0000-0F00-000005020000}"/>
            </a:ext>
          </a:extLst>
        </xdr:cNvPr>
        <xdr:cNvSpPr txBox="1"/>
      </xdr:nvSpPr>
      <xdr:spPr>
        <a:xfrm>
          <a:off x="22199600" y="1461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131318</xdr:rowOff>
    </xdr:from>
    <xdr:to>
      <xdr:col>112</xdr:col>
      <xdr:colOff>38100</xdr:colOff>
      <xdr:row>86</xdr:row>
      <xdr:rowOff>61468</xdr:rowOff>
    </xdr:to>
    <xdr:sp macro="" textlink="">
      <xdr:nvSpPr>
        <xdr:cNvPr id="518" name="楕円 517">
          <a:extLst>
            <a:ext uri="{FF2B5EF4-FFF2-40B4-BE49-F238E27FC236}">
              <a16:creationId xmlns:a16="http://schemas.microsoft.com/office/drawing/2014/main" xmlns="" id="{00000000-0008-0000-0F00-000006020000}"/>
            </a:ext>
          </a:extLst>
        </xdr:cNvPr>
        <xdr:cNvSpPr/>
      </xdr:nvSpPr>
      <xdr:spPr>
        <a:xfrm>
          <a:off x="21272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10668</xdr:rowOff>
    </xdr:from>
    <xdr:to>
      <xdr:col>116</xdr:col>
      <xdr:colOff>63500</xdr:colOff>
      <xdr:row>86</xdr:row>
      <xdr:rowOff>10668</xdr:rowOff>
    </xdr:to>
    <xdr:cxnSp macro="">
      <xdr:nvCxnSpPr>
        <xdr:cNvPr id="519" name="直線コネクタ 518">
          <a:extLst>
            <a:ext uri="{FF2B5EF4-FFF2-40B4-BE49-F238E27FC236}">
              <a16:creationId xmlns:a16="http://schemas.microsoft.com/office/drawing/2014/main" xmlns="" id="{00000000-0008-0000-0F00-000007020000}"/>
            </a:ext>
          </a:extLst>
        </xdr:cNvPr>
        <xdr:cNvCxnSpPr/>
      </xdr:nvCxnSpPr>
      <xdr:spPr>
        <a:xfrm>
          <a:off x="21323300" y="147553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132690</xdr:rowOff>
    </xdr:from>
    <xdr:to>
      <xdr:col>107</xdr:col>
      <xdr:colOff>101600</xdr:colOff>
      <xdr:row>86</xdr:row>
      <xdr:rowOff>62840</xdr:rowOff>
    </xdr:to>
    <xdr:sp macro="" textlink="">
      <xdr:nvSpPr>
        <xdr:cNvPr id="520" name="楕円 519">
          <a:extLst>
            <a:ext uri="{FF2B5EF4-FFF2-40B4-BE49-F238E27FC236}">
              <a16:creationId xmlns:a16="http://schemas.microsoft.com/office/drawing/2014/main" xmlns="" id="{00000000-0008-0000-0F00-000008020000}"/>
            </a:ext>
          </a:extLst>
        </xdr:cNvPr>
        <xdr:cNvSpPr/>
      </xdr:nvSpPr>
      <xdr:spPr>
        <a:xfrm>
          <a:off x="20383500" y="1470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10668</xdr:rowOff>
    </xdr:from>
    <xdr:to>
      <xdr:col>111</xdr:col>
      <xdr:colOff>177800</xdr:colOff>
      <xdr:row>86</xdr:row>
      <xdr:rowOff>12040</xdr:rowOff>
    </xdr:to>
    <xdr:cxnSp macro="">
      <xdr:nvCxnSpPr>
        <xdr:cNvPr id="521" name="直線コネクタ 520">
          <a:extLst>
            <a:ext uri="{FF2B5EF4-FFF2-40B4-BE49-F238E27FC236}">
              <a16:creationId xmlns:a16="http://schemas.microsoft.com/office/drawing/2014/main" xmlns="" id="{00000000-0008-0000-0F00-000009020000}"/>
            </a:ext>
          </a:extLst>
        </xdr:cNvPr>
        <xdr:cNvCxnSpPr/>
      </xdr:nvCxnSpPr>
      <xdr:spPr>
        <a:xfrm flipV="1">
          <a:off x="20434300" y="1475536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132690</xdr:rowOff>
    </xdr:from>
    <xdr:to>
      <xdr:col>102</xdr:col>
      <xdr:colOff>165100</xdr:colOff>
      <xdr:row>86</xdr:row>
      <xdr:rowOff>62840</xdr:rowOff>
    </xdr:to>
    <xdr:sp macro="" textlink="">
      <xdr:nvSpPr>
        <xdr:cNvPr id="522" name="楕円 521">
          <a:extLst>
            <a:ext uri="{FF2B5EF4-FFF2-40B4-BE49-F238E27FC236}">
              <a16:creationId xmlns:a16="http://schemas.microsoft.com/office/drawing/2014/main" xmlns="" id="{00000000-0008-0000-0F00-00000A020000}"/>
            </a:ext>
          </a:extLst>
        </xdr:cNvPr>
        <xdr:cNvSpPr/>
      </xdr:nvSpPr>
      <xdr:spPr>
        <a:xfrm>
          <a:off x="19494500" y="1470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12040</xdr:rowOff>
    </xdr:from>
    <xdr:to>
      <xdr:col>107</xdr:col>
      <xdr:colOff>50800</xdr:colOff>
      <xdr:row>86</xdr:row>
      <xdr:rowOff>12040</xdr:rowOff>
    </xdr:to>
    <xdr:cxnSp macro="">
      <xdr:nvCxnSpPr>
        <xdr:cNvPr id="523" name="直線コネクタ 522">
          <a:extLst>
            <a:ext uri="{FF2B5EF4-FFF2-40B4-BE49-F238E27FC236}">
              <a16:creationId xmlns:a16="http://schemas.microsoft.com/office/drawing/2014/main" xmlns="" id="{00000000-0008-0000-0F00-00000B020000}"/>
            </a:ext>
          </a:extLst>
        </xdr:cNvPr>
        <xdr:cNvCxnSpPr/>
      </xdr:nvCxnSpPr>
      <xdr:spPr>
        <a:xfrm>
          <a:off x="19545300" y="1475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151892</xdr:rowOff>
    </xdr:from>
    <xdr:to>
      <xdr:col>98</xdr:col>
      <xdr:colOff>38100</xdr:colOff>
      <xdr:row>86</xdr:row>
      <xdr:rowOff>82042</xdr:rowOff>
    </xdr:to>
    <xdr:sp macro="" textlink="">
      <xdr:nvSpPr>
        <xdr:cNvPr id="524" name="楕円 523">
          <a:extLst>
            <a:ext uri="{FF2B5EF4-FFF2-40B4-BE49-F238E27FC236}">
              <a16:creationId xmlns:a16="http://schemas.microsoft.com/office/drawing/2014/main" xmlns="" id="{00000000-0008-0000-0F00-00000C020000}"/>
            </a:ext>
          </a:extLst>
        </xdr:cNvPr>
        <xdr:cNvSpPr/>
      </xdr:nvSpPr>
      <xdr:spPr>
        <a:xfrm>
          <a:off x="186055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12040</xdr:rowOff>
    </xdr:from>
    <xdr:to>
      <xdr:col>102</xdr:col>
      <xdr:colOff>114300</xdr:colOff>
      <xdr:row>86</xdr:row>
      <xdr:rowOff>31242</xdr:rowOff>
    </xdr:to>
    <xdr:cxnSp macro="">
      <xdr:nvCxnSpPr>
        <xdr:cNvPr id="525" name="直線コネクタ 524">
          <a:extLst>
            <a:ext uri="{FF2B5EF4-FFF2-40B4-BE49-F238E27FC236}">
              <a16:creationId xmlns:a16="http://schemas.microsoft.com/office/drawing/2014/main" xmlns="" id="{00000000-0008-0000-0F00-00000D020000}"/>
            </a:ext>
          </a:extLst>
        </xdr:cNvPr>
        <xdr:cNvCxnSpPr/>
      </xdr:nvCxnSpPr>
      <xdr:spPr>
        <a:xfrm flipV="1">
          <a:off x="18656300" y="14756740"/>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160290</xdr:rowOff>
    </xdr:from>
    <xdr:ext cx="469744" cy="259045"/>
    <xdr:sp macro="" textlink="">
      <xdr:nvSpPr>
        <xdr:cNvPr id="526" name="n_1aveValue【消防施設】&#10;一人当たり面積">
          <a:extLst>
            <a:ext uri="{FF2B5EF4-FFF2-40B4-BE49-F238E27FC236}">
              <a16:creationId xmlns:a16="http://schemas.microsoft.com/office/drawing/2014/main" xmlns="" id="{00000000-0008-0000-0F00-00000E020000}"/>
            </a:ext>
          </a:extLst>
        </xdr:cNvPr>
        <xdr:cNvSpPr txBox="1"/>
      </xdr:nvSpPr>
      <xdr:spPr>
        <a:xfrm>
          <a:off x="210757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7586</xdr:rowOff>
    </xdr:from>
    <xdr:ext cx="469744" cy="259045"/>
    <xdr:sp macro="" textlink="">
      <xdr:nvSpPr>
        <xdr:cNvPr id="527" name="n_2aveValue【消防施設】&#10;一人当たり面積">
          <a:extLst>
            <a:ext uri="{FF2B5EF4-FFF2-40B4-BE49-F238E27FC236}">
              <a16:creationId xmlns:a16="http://schemas.microsoft.com/office/drawing/2014/main" xmlns="" id="{00000000-0008-0000-0F00-00000F020000}"/>
            </a:ext>
          </a:extLst>
        </xdr:cNvPr>
        <xdr:cNvSpPr txBox="1"/>
      </xdr:nvSpPr>
      <xdr:spPr>
        <a:xfrm>
          <a:off x="20199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13988</xdr:rowOff>
    </xdr:from>
    <xdr:ext cx="469744" cy="259045"/>
    <xdr:sp macro="" textlink="">
      <xdr:nvSpPr>
        <xdr:cNvPr id="528" name="n_3aveValue【消防施設】&#10;一人当たり面積">
          <a:extLst>
            <a:ext uri="{FF2B5EF4-FFF2-40B4-BE49-F238E27FC236}">
              <a16:creationId xmlns:a16="http://schemas.microsoft.com/office/drawing/2014/main" xmlns="" id="{00000000-0008-0000-0F00-000010020000}"/>
            </a:ext>
          </a:extLst>
        </xdr:cNvPr>
        <xdr:cNvSpPr txBox="1"/>
      </xdr:nvSpPr>
      <xdr:spPr>
        <a:xfrm>
          <a:off x="19310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22674</xdr:rowOff>
    </xdr:from>
    <xdr:ext cx="469744" cy="259045"/>
    <xdr:sp macro="" textlink="">
      <xdr:nvSpPr>
        <xdr:cNvPr id="529" name="n_4aveValue【消防施設】&#10;一人当たり面積">
          <a:extLst>
            <a:ext uri="{FF2B5EF4-FFF2-40B4-BE49-F238E27FC236}">
              <a16:creationId xmlns:a16="http://schemas.microsoft.com/office/drawing/2014/main" xmlns="" id="{00000000-0008-0000-0F00-000011020000}"/>
            </a:ext>
          </a:extLst>
        </xdr:cNvPr>
        <xdr:cNvSpPr txBox="1"/>
      </xdr:nvSpPr>
      <xdr:spPr>
        <a:xfrm>
          <a:off x="18421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52595</xdr:rowOff>
    </xdr:from>
    <xdr:ext cx="469744" cy="259045"/>
    <xdr:sp macro="" textlink="">
      <xdr:nvSpPr>
        <xdr:cNvPr id="530" name="n_1mainValue【消防施設】&#10;一人当たり面積">
          <a:extLst>
            <a:ext uri="{FF2B5EF4-FFF2-40B4-BE49-F238E27FC236}">
              <a16:creationId xmlns:a16="http://schemas.microsoft.com/office/drawing/2014/main" xmlns="" id="{00000000-0008-0000-0F00-000012020000}"/>
            </a:ext>
          </a:extLst>
        </xdr:cNvPr>
        <xdr:cNvSpPr txBox="1"/>
      </xdr:nvSpPr>
      <xdr:spPr>
        <a:xfrm>
          <a:off x="210757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53967</xdr:rowOff>
    </xdr:from>
    <xdr:ext cx="469744" cy="259045"/>
    <xdr:sp macro="" textlink="">
      <xdr:nvSpPr>
        <xdr:cNvPr id="531" name="n_2mainValue【消防施設】&#10;一人当たり面積">
          <a:extLst>
            <a:ext uri="{FF2B5EF4-FFF2-40B4-BE49-F238E27FC236}">
              <a16:creationId xmlns:a16="http://schemas.microsoft.com/office/drawing/2014/main" xmlns="" id="{00000000-0008-0000-0F00-000013020000}"/>
            </a:ext>
          </a:extLst>
        </xdr:cNvPr>
        <xdr:cNvSpPr txBox="1"/>
      </xdr:nvSpPr>
      <xdr:spPr>
        <a:xfrm>
          <a:off x="20199427" y="1479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53967</xdr:rowOff>
    </xdr:from>
    <xdr:ext cx="469744" cy="259045"/>
    <xdr:sp macro="" textlink="">
      <xdr:nvSpPr>
        <xdr:cNvPr id="532" name="n_3mainValue【消防施設】&#10;一人当たり面積">
          <a:extLst>
            <a:ext uri="{FF2B5EF4-FFF2-40B4-BE49-F238E27FC236}">
              <a16:creationId xmlns:a16="http://schemas.microsoft.com/office/drawing/2014/main" xmlns="" id="{00000000-0008-0000-0F00-000014020000}"/>
            </a:ext>
          </a:extLst>
        </xdr:cNvPr>
        <xdr:cNvSpPr txBox="1"/>
      </xdr:nvSpPr>
      <xdr:spPr>
        <a:xfrm>
          <a:off x="19310427" y="1479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73169</xdr:rowOff>
    </xdr:from>
    <xdr:ext cx="469744" cy="259045"/>
    <xdr:sp macro="" textlink="">
      <xdr:nvSpPr>
        <xdr:cNvPr id="533" name="n_4mainValue【消防施設】&#10;一人当たり面積">
          <a:extLst>
            <a:ext uri="{FF2B5EF4-FFF2-40B4-BE49-F238E27FC236}">
              <a16:creationId xmlns:a16="http://schemas.microsoft.com/office/drawing/2014/main" xmlns="" id="{00000000-0008-0000-0F00-000015020000}"/>
            </a:ext>
          </a:extLst>
        </xdr:cNvPr>
        <xdr:cNvSpPr txBox="1"/>
      </xdr:nvSpPr>
      <xdr:spPr>
        <a:xfrm>
          <a:off x="18421427" y="148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4" name="正方形/長方形 533">
          <a:extLst>
            <a:ext uri="{FF2B5EF4-FFF2-40B4-BE49-F238E27FC236}">
              <a16:creationId xmlns:a16="http://schemas.microsoft.com/office/drawing/2014/main" xmlns="" id="{00000000-0008-0000-0F00-00001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5" name="正方形/長方形 534">
          <a:extLst>
            <a:ext uri="{FF2B5EF4-FFF2-40B4-BE49-F238E27FC236}">
              <a16:creationId xmlns:a16="http://schemas.microsoft.com/office/drawing/2014/main" xmlns="" id="{00000000-0008-0000-0F00-00001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6" name="正方形/長方形 535">
          <a:extLst>
            <a:ext uri="{FF2B5EF4-FFF2-40B4-BE49-F238E27FC236}">
              <a16:creationId xmlns:a16="http://schemas.microsoft.com/office/drawing/2014/main" xmlns="" id="{00000000-0008-0000-0F00-00001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7" name="正方形/長方形 536">
          <a:extLst>
            <a:ext uri="{FF2B5EF4-FFF2-40B4-BE49-F238E27FC236}">
              <a16:creationId xmlns:a16="http://schemas.microsoft.com/office/drawing/2014/main" xmlns="" id="{00000000-0008-0000-0F00-00001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8" name="正方形/長方形 537">
          <a:extLst>
            <a:ext uri="{FF2B5EF4-FFF2-40B4-BE49-F238E27FC236}">
              <a16:creationId xmlns:a16="http://schemas.microsoft.com/office/drawing/2014/main" xmlns="" id="{00000000-0008-0000-0F00-00001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9" name="正方形/長方形 538">
          <a:extLst>
            <a:ext uri="{FF2B5EF4-FFF2-40B4-BE49-F238E27FC236}">
              <a16:creationId xmlns:a16="http://schemas.microsoft.com/office/drawing/2014/main" xmlns="" id="{00000000-0008-0000-0F00-00001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0" name="正方形/長方形 539">
          <a:extLst>
            <a:ext uri="{FF2B5EF4-FFF2-40B4-BE49-F238E27FC236}">
              <a16:creationId xmlns:a16="http://schemas.microsoft.com/office/drawing/2014/main" xmlns="" id="{00000000-0008-0000-0F00-00001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1" name="正方形/長方形 540">
          <a:extLst>
            <a:ext uri="{FF2B5EF4-FFF2-40B4-BE49-F238E27FC236}">
              <a16:creationId xmlns:a16="http://schemas.microsoft.com/office/drawing/2014/main" xmlns="" id="{00000000-0008-0000-0F00-00001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2" name="テキスト ボックス 541">
          <a:extLst>
            <a:ext uri="{FF2B5EF4-FFF2-40B4-BE49-F238E27FC236}">
              <a16:creationId xmlns:a16="http://schemas.microsoft.com/office/drawing/2014/main" xmlns="" id="{00000000-0008-0000-0F00-00001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3" name="直線コネクタ 542">
          <a:extLst>
            <a:ext uri="{FF2B5EF4-FFF2-40B4-BE49-F238E27FC236}">
              <a16:creationId xmlns:a16="http://schemas.microsoft.com/office/drawing/2014/main" xmlns="" id="{00000000-0008-0000-0F00-00001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4" name="テキスト ボックス 543">
          <a:extLst>
            <a:ext uri="{FF2B5EF4-FFF2-40B4-BE49-F238E27FC236}">
              <a16:creationId xmlns:a16="http://schemas.microsoft.com/office/drawing/2014/main" xmlns="" id="{00000000-0008-0000-0F00-000020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5" name="直線コネクタ 544">
          <a:extLst>
            <a:ext uri="{FF2B5EF4-FFF2-40B4-BE49-F238E27FC236}">
              <a16:creationId xmlns:a16="http://schemas.microsoft.com/office/drawing/2014/main" xmlns="" id="{00000000-0008-0000-0F00-000021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6" name="テキスト ボックス 545">
          <a:extLst>
            <a:ext uri="{FF2B5EF4-FFF2-40B4-BE49-F238E27FC236}">
              <a16:creationId xmlns:a16="http://schemas.microsoft.com/office/drawing/2014/main" xmlns="" id="{00000000-0008-0000-0F00-000022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7" name="直線コネクタ 546">
          <a:extLst>
            <a:ext uri="{FF2B5EF4-FFF2-40B4-BE49-F238E27FC236}">
              <a16:creationId xmlns:a16="http://schemas.microsoft.com/office/drawing/2014/main" xmlns="" id="{00000000-0008-0000-0F00-000023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8" name="テキスト ボックス 547">
          <a:extLst>
            <a:ext uri="{FF2B5EF4-FFF2-40B4-BE49-F238E27FC236}">
              <a16:creationId xmlns:a16="http://schemas.microsoft.com/office/drawing/2014/main" xmlns="" id="{00000000-0008-0000-0F00-000024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9" name="直線コネクタ 548">
          <a:extLst>
            <a:ext uri="{FF2B5EF4-FFF2-40B4-BE49-F238E27FC236}">
              <a16:creationId xmlns:a16="http://schemas.microsoft.com/office/drawing/2014/main" xmlns="" id="{00000000-0008-0000-0F00-000025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0" name="テキスト ボックス 549">
          <a:extLst>
            <a:ext uri="{FF2B5EF4-FFF2-40B4-BE49-F238E27FC236}">
              <a16:creationId xmlns:a16="http://schemas.microsoft.com/office/drawing/2014/main" xmlns="" id="{00000000-0008-0000-0F00-000026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1" name="直線コネクタ 550">
          <a:extLst>
            <a:ext uri="{FF2B5EF4-FFF2-40B4-BE49-F238E27FC236}">
              <a16:creationId xmlns:a16="http://schemas.microsoft.com/office/drawing/2014/main" xmlns="" id="{00000000-0008-0000-0F00-000027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2" name="テキスト ボックス 551">
          <a:extLst>
            <a:ext uri="{FF2B5EF4-FFF2-40B4-BE49-F238E27FC236}">
              <a16:creationId xmlns:a16="http://schemas.microsoft.com/office/drawing/2014/main" xmlns="" id="{00000000-0008-0000-0F00-000028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3" name="直線コネクタ 552">
          <a:extLst>
            <a:ext uri="{FF2B5EF4-FFF2-40B4-BE49-F238E27FC236}">
              <a16:creationId xmlns:a16="http://schemas.microsoft.com/office/drawing/2014/main" xmlns="" id="{00000000-0008-0000-0F00-000029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4" name="テキスト ボックス 553">
          <a:extLst>
            <a:ext uri="{FF2B5EF4-FFF2-40B4-BE49-F238E27FC236}">
              <a16:creationId xmlns:a16="http://schemas.microsoft.com/office/drawing/2014/main" xmlns="" id="{00000000-0008-0000-0F00-00002A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5" name="直線コネクタ 554">
          <a:extLst>
            <a:ext uri="{FF2B5EF4-FFF2-40B4-BE49-F238E27FC236}">
              <a16:creationId xmlns:a16="http://schemas.microsoft.com/office/drawing/2014/main" xmlns="" id="{00000000-0008-0000-0F00-00002B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6" name="テキスト ボックス 555">
          <a:extLst>
            <a:ext uri="{FF2B5EF4-FFF2-40B4-BE49-F238E27FC236}">
              <a16:creationId xmlns:a16="http://schemas.microsoft.com/office/drawing/2014/main" xmlns="" id="{00000000-0008-0000-0F00-00002C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7" name="直線コネクタ 556">
          <a:extLst>
            <a:ext uri="{FF2B5EF4-FFF2-40B4-BE49-F238E27FC236}">
              <a16:creationId xmlns:a16="http://schemas.microsoft.com/office/drawing/2014/main" xmlns="" id="{00000000-0008-0000-0F00-00002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8" name="【庁舎】&#10;有形固定資産減価償却率グラフ枠">
          <a:extLst>
            <a:ext uri="{FF2B5EF4-FFF2-40B4-BE49-F238E27FC236}">
              <a16:creationId xmlns:a16="http://schemas.microsoft.com/office/drawing/2014/main" xmlns="" id="{00000000-0008-0000-0F00-00002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559" name="直線コネクタ 558">
          <a:extLst>
            <a:ext uri="{FF2B5EF4-FFF2-40B4-BE49-F238E27FC236}">
              <a16:creationId xmlns:a16="http://schemas.microsoft.com/office/drawing/2014/main" xmlns="" id="{00000000-0008-0000-0F00-00002F020000}"/>
            </a:ext>
          </a:extLst>
        </xdr:cNvPr>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560" name="【庁舎】&#10;有形固定資産減価償却率最小値テキスト">
          <a:extLst>
            <a:ext uri="{FF2B5EF4-FFF2-40B4-BE49-F238E27FC236}">
              <a16:creationId xmlns:a16="http://schemas.microsoft.com/office/drawing/2014/main" xmlns="" id="{00000000-0008-0000-0F00-000030020000}"/>
            </a:ext>
          </a:extLst>
        </xdr:cNvPr>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561" name="直線コネクタ 560">
          <a:extLst>
            <a:ext uri="{FF2B5EF4-FFF2-40B4-BE49-F238E27FC236}">
              <a16:creationId xmlns:a16="http://schemas.microsoft.com/office/drawing/2014/main" xmlns="" id="{00000000-0008-0000-0F00-000031020000}"/>
            </a:ext>
          </a:extLst>
        </xdr:cNvPr>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562" name="【庁舎】&#10;有形固定資産減価償却率最大値テキスト">
          <a:extLst>
            <a:ext uri="{FF2B5EF4-FFF2-40B4-BE49-F238E27FC236}">
              <a16:creationId xmlns:a16="http://schemas.microsoft.com/office/drawing/2014/main" xmlns="" id="{00000000-0008-0000-0F00-00003202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3" name="直線コネクタ 562">
          <a:extLst>
            <a:ext uri="{FF2B5EF4-FFF2-40B4-BE49-F238E27FC236}">
              <a16:creationId xmlns:a16="http://schemas.microsoft.com/office/drawing/2014/main" xmlns="" id="{00000000-0008-0000-0F00-000033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564" name="【庁舎】&#10;有形固定資産減価償却率平均値テキスト">
          <a:extLst>
            <a:ext uri="{FF2B5EF4-FFF2-40B4-BE49-F238E27FC236}">
              <a16:creationId xmlns:a16="http://schemas.microsoft.com/office/drawing/2014/main" xmlns="" id="{00000000-0008-0000-0F00-000034020000}"/>
            </a:ext>
          </a:extLst>
        </xdr:cNvPr>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565" name="フローチャート: 判断 564">
          <a:extLst>
            <a:ext uri="{FF2B5EF4-FFF2-40B4-BE49-F238E27FC236}">
              <a16:creationId xmlns:a16="http://schemas.microsoft.com/office/drawing/2014/main" xmlns="" id="{00000000-0008-0000-0F00-000035020000}"/>
            </a:ext>
          </a:extLst>
        </xdr:cNvPr>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566" name="フローチャート: 判断 565">
          <a:extLst>
            <a:ext uri="{FF2B5EF4-FFF2-40B4-BE49-F238E27FC236}">
              <a16:creationId xmlns:a16="http://schemas.microsoft.com/office/drawing/2014/main" xmlns="" id="{00000000-0008-0000-0F00-000036020000}"/>
            </a:ext>
          </a:extLst>
        </xdr:cNvPr>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567" name="フローチャート: 判断 566">
          <a:extLst>
            <a:ext uri="{FF2B5EF4-FFF2-40B4-BE49-F238E27FC236}">
              <a16:creationId xmlns:a16="http://schemas.microsoft.com/office/drawing/2014/main" xmlns="" id="{00000000-0008-0000-0F00-000037020000}"/>
            </a:ext>
          </a:extLst>
        </xdr:cNvPr>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568" name="フローチャート: 判断 567">
          <a:extLst>
            <a:ext uri="{FF2B5EF4-FFF2-40B4-BE49-F238E27FC236}">
              <a16:creationId xmlns:a16="http://schemas.microsoft.com/office/drawing/2014/main" xmlns="" id="{00000000-0008-0000-0F00-000038020000}"/>
            </a:ext>
          </a:extLst>
        </xdr:cNvPr>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569" name="フローチャート: 判断 568">
          <a:extLst>
            <a:ext uri="{FF2B5EF4-FFF2-40B4-BE49-F238E27FC236}">
              <a16:creationId xmlns:a16="http://schemas.microsoft.com/office/drawing/2014/main" xmlns="" id="{00000000-0008-0000-0F00-000039020000}"/>
            </a:ext>
          </a:extLst>
        </xdr:cNvPr>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xmlns="" id="{00000000-0008-0000-0F00-00003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xmlns="" id="{00000000-0008-0000-0F00-00003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xmlns="" id="{00000000-0008-0000-0F00-00003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xmlns="" id="{00000000-0008-0000-0F00-00003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xmlns="" id="{00000000-0008-0000-0F00-00003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162561</xdr:rowOff>
    </xdr:from>
    <xdr:to>
      <xdr:col>85</xdr:col>
      <xdr:colOff>177800</xdr:colOff>
      <xdr:row>105</xdr:row>
      <xdr:rowOff>92711</xdr:rowOff>
    </xdr:to>
    <xdr:sp macro="" textlink="">
      <xdr:nvSpPr>
        <xdr:cNvPr id="575" name="楕円 574">
          <a:extLst>
            <a:ext uri="{FF2B5EF4-FFF2-40B4-BE49-F238E27FC236}">
              <a16:creationId xmlns:a16="http://schemas.microsoft.com/office/drawing/2014/main" xmlns="" id="{00000000-0008-0000-0F00-00003F020000}"/>
            </a:ext>
          </a:extLst>
        </xdr:cNvPr>
        <xdr:cNvSpPr/>
      </xdr:nvSpPr>
      <xdr:spPr>
        <a:xfrm>
          <a:off x="16268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140988</xdr:rowOff>
    </xdr:from>
    <xdr:ext cx="405111" cy="259045"/>
    <xdr:sp macro="" textlink="">
      <xdr:nvSpPr>
        <xdr:cNvPr id="576" name="【庁舎】&#10;有形固定資産減価償却率該当値テキスト">
          <a:extLst>
            <a:ext uri="{FF2B5EF4-FFF2-40B4-BE49-F238E27FC236}">
              <a16:creationId xmlns:a16="http://schemas.microsoft.com/office/drawing/2014/main" xmlns="" id="{00000000-0008-0000-0F00-000040020000}"/>
            </a:ext>
          </a:extLst>
        </xdr:cNvPr>
        <xdr:cNvSpPr txBox="1"/>
      </xdr:nvSpPr>
      <xdr:spPr>
        <a:xfrm>
          <a:off x="16357600"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118473</xdr:rowOff>
    </xdr:from>
    <xdr:to>
      <xdr:col>81</xdr:col>
      <xdr:colOff>101600</xdr:colOff>
      <xdr:row>105</xdr:row>
      <xdr:rowOff>48623</xdr:rowOff>
    </xdr:to>
    <xdr:sp macro="" textlink="">
      <xdr:nvSpPr>
        <xdr:cNvPr id="577" name="楕円 576">
          <a:extLst>
            <a:ext uri="{FF2B5EF4-FFF2-40B4-BE49-F238E27FC236}">
              <a16:creationId xmlns:a16="http://schemas.microsoft.com/office/drawing/2014/main" xmlns="" id="{00000000-0008-0000-0F00-000041020000}"/>
            </a:ext>
          </a:extLst>
        </xdr:cNvPr>
        <xdr:cNvSpPr/>
      </xdr:nvSpPr>
      <xdr:spPr>
        <a:xfrm>
          <a:off x="15430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169273</xdr:rowOff>
    </xdr:from>
    <xdr:to>
      <xdr:col>85</xdr:col>
      <xdr:colOff>127000</xdr:colOff>
      <xdr:row>105</xdr:row>
      <xdr:rowOff>41911</xdr:rowOff>
    </xdr:to>
    <xdr:cxnSp macro="">
      <xdr:nvCxnSpPr>
        <xdr:cNvPr id="578" name="直線コネクタ 577">
          <a:extLst>
            <a:ext uri="{FF2B5EF4-FFF2-40B4-BE49-F238E27FC236}">
              <a16:creationId xmlns:a16="http://schemas.microsoft.com/office/drawing/2014/main" xmlns="" id="{00000000-0008-0000-0F00-000042020000}"/>
            </a:ext>
          </a:extLst>
        </xdr:cNvPr>
        <xdr:cNvCxnSpPr/>
      </xdr:nvCxnSpPr>
      <xdr:spPr>
        <a:xfrm>
          <a:off x="15481300" y="18000073"/>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56424</xdr:rowOff>
    </xdr:from>
    <xdr:to>
      <xdr:col>76</xdr:col>
      <xdr:colOff>165100</xdr:colOff>
      <xdr:row>104</xdr:row>
      <xdr:rowOff>158024</xdr:rowOff>
    </xdr:to>
    <xdr:sp macro="" textlink="">
      <xdr:nvSpPr>
        <xdr:cNvPr id="579" name="楕円 578">
          <a:extLst>
            <a:ext uri="{FF2B5EF4-FFF2-40B4-BE49-F238E27FC236}">
              <a16:creationId xmlns:a16="http://schemas.microsoft.com/office/drawing/2014/main" xmlns="" id="{00000000-0008-0000-0F00-000043020000}"/>
            </a:ext>
          </a:extLst>
        </xdr:cNvPr>
        <xdr:cNvSpPr/>
      </xdr:nvSpPr>
      <xdr:spPr>
        <a:xfrm>
          <a:off x="14541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107224</xdr:rowOff>
    </xdr:from>
    <xdr:to>
      <xdr:col>81</xdr:col>
      <xdr:colOff>50800</xdr:colOff>
      <xdr:row>104</xdr:row>
      <xdr:rowOff>169273</xdr:rowOff>
    </xdr:to>
    <xdr:cxnSp macro="">
      <xdr:nvCxnSpPr>
        <xdr:cNvPr id="580" name="直線コネクタ 579">
          <a:extLst>
            <a:ext uri="{FF2B5EF4-FFF2-40B4-BE49-F238E27FC236}">
              <a16:creationId xmlns:a16="http://schemas.microsoft.com/office/drawing/2014/main" xmlns="" id="{00000000-0008-0000-0F00-000044020000}"/>
            </a:ext>
          </a:extLst>
        </xdr:cNvPr>
        <xdr:cNvCxnSpPr/>
      </xdr:nvCxnSpPr>
      <xdr:spPr>
        <a:xfrm>
          <a:off x="14592300" y="1793802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9071</xdr:rowOff>
    </xdr:from>
    <xdr:to>
      <xdr:col>72</xdr:col>
      <xdr:colOff>38100</xdr:colOff>
      <xdr:row>104</xdr:row>
      <xdr:rowOff>110671</xdr:rowOff>
    </xdr:to>
    <xdr:sp macro="" textlink="">
      <xdr:nvSpPr>
        <xdr:cNvPr id="581" name="楕円 580">
          <a:extLst>
            <a:ext uri="{FF2B5EF4-FFF2-40B4-BE49-F238E27FC236}">
              <a16:creationId xmlns:a16="http://schemas.microsoft.com/office/drawing/2014/main" xmlns="" id="{00000000-0008-0000-0F00-000045020000}"/>
            </a:ext>
          </a:extLst>
        </xdr:cNvPr>
        <xdr:cNvSpPr/>
      </xdr:nvSpPr>
      <xdr:spPr>
        <a:xfrm>
          <a:off x="13652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59871</xdr:rowOff>
    </xdr:from>
    <xdr:to>
      <xdr:col>76</xdr:col>
      <xdr:colOff>114300</xdr:colOff>
      <xdr:row>104</xdr:row>
      <xdr:rowOff>107224</xdr:rowOff>
    </xdr:to>
    <xdr:cxnSp macro="">
      <xdr:nvCxnSpPr>
        <xdr:cNvPr id="582" name="直線コネクタ 581">
          <a:extLst>
            <a:ext uri="{FF2B5EF4-FFF2-40B4-BE49-F238E27FC236}">
              <a16:creationId xmlns:a16="http://schemas.microsoft.com/office/drawing/2014/main" xmlns="" id="{00000000-0008-0000-0F00-000046020000}"/>
            </a:ext>
          </a:extLst>
        </xdr:cNvPr>
        <xdr:cNvCxnSpPr/>
      </xdr:nvCxnSpPr>
      <xdr:spPr>
        <a:xfrm>
          <a:off x="13703300" y="1789067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131536</xdr:rowOff>
    </xdr:from>
    <xdr:to>
      <xdr:col>67</xdr:col>
      <xdr:colOff>101600</xdr:colOff>
      <xdr:row>104</xdr:row>
      <xdr:rowOff>61686</xdr:rowOff>
    </xdr:to>
    <xdr:sp macro="" textlink="">
      <xdr:nvSpPr>
        <xdr:cNvPr id="583" name="楕円 582">
          <a:extLst>
            <a:ext uri="{FF2B5EF4-FFF2-40B4-BE49-F238E27FC236}">
              <a16:creationId xmlns:a16="http://schemas.microsoft.com/office/drawing/2014/main" xmlns="" id="{00000000-0008-0000-0F00-000047020000}"/>
            </a:ext>
          </a:extLst>
        </xdr:cNvPr>
        <xdr:cNvSpPr/>
      </xdr:nvSpPr>
      <xdr:spPr>
        <a:xfrm>
          <a:off x="12763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10886</xdr:rowOff>
    </xdr:from>
    <xdr:to>
      <xdr:col>71</xdr:col>
      <xdr:colOff>177800</xdr:colOff>
      <xdr:row>104</xdr:row>
      <xdr:rowOff>59871</xdr:rowOff>
    </xdr:to>
    <xdr:cxnSp macro="">
      <xdr:nvCxnSpPr>
        <xdr:cNvPr id="584" name="直線コネクタ 583">
          <a:extLst>
            <a:ext uri="{FF2B5EF4-FFF2-40B4-BE49-F238E27FC236}">
              <a16:creationId xmlns:a16="http://schemas.microsoft.com/office/drawing/2014/main" xmlns="" id="{00000000-0008-0000-0F00-000048020000}"/>
            </a:ext>
          </a:extLst>
        </xdr:cNvPr>
        <xdr:cNvCxnSpPr/>
      </xdr:nvCxnSpPr>
      <xdr:spPr>
        <a:xfrm>
          <a:off x="12814300" y="178416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61884</xdr:rowOff>
    </xdr:from>
    <xdr:ext cx="405111" cy="259045"/>
    <xdr:sp macro="" textlink="">
      <xdr:nvSpPr>
        <xdr:cNvPr id="585" name="n_1aveValue【庁舎】&#10;有形固定資産減価償却率">
          <a:extLst>
            <a:ext uri="{FF2B5EF4-FFF2-40B4-BE49-F238E27FC236}">
              <a16:creationId xmlns:a16="http://schemas.microsoft.com/office/drawing/2014/main" xmlns="" id="{00000000-0008-0000-0F00-000049020000}"/>
            </a:ext>
          </a:extLst>
        </xdr:cNvPr>
        <xdr:cNvSpPr txBox="1"/>
      </xdr:nvSpPr>
      <xdr:spPr>
        <a:xfrm>
          <a:off x="15266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29953</xdr:rowOff>
    </xdr:from>
    <xdr:ext cx="405111" cy="259045"/>
    <xdr:sp macro="" textlink="">
      <xdr:nvSpPr>
        <xdr:cNvPr id="586" name="n_2aveValue【庁舎】&#10;有形固定資産減価償却率">
          <a:extLst>
            <a:ext uri="{FF2B5EF4-FFF2-40B4-BE49-F238E27FC236}">
              <a16:creationId xmlns:a16="http://schemas.microsoft.com/office/drawing/2014/main" xmlns="" id="{00000000-0008-0000-0F00-00004A020000}"/>
            </a:ext>
          </a:extLst>
        </xdr:cNvPr>
        <xdr:cNvSpPr txBox="1"/>
      </xdr:nvSpPr>
      <xdr:spPr>
        <a:xfrm>
          <a:off x="14389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15257</xdr:rowOff>
    </xdr:from>
    <xdr:ext cx="405111" cy="259045"/>
    <xdr:sp macro="" textlink="">
      <xdr:nvSpPr>
        <xdr:cNvPr id="587" name="n_3aveValue【庁舎】&#10;有形固定資産減価償却率">
          <a:extLst>
            <a:ext uri="{FF2B5EF4-FFF2-40B4-BE49-F238E27FC236}">
              <a16:creationId xmlns:a16="http://schemas.microsoft.com/office/drawing/2014/main" xmlns="" id="{00000000-0008-0000-0F00-00004B020000}"/>
            </a:ext>
          </a:extLst>
        </xdr:cNvPr>
        <xdr:cNvSpPr txBox="1"/>
      </xdr:nvSpPr>
      <xdr:spPr>
        <a:xfrm>
          <a:off x="13500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136089</xdr:rowOff>
    </xdr:from>
    <xdr:ext cx="405111" cy="259045"/>
    <xdr:sp macro="" textlink="">
      <xdr:nvSpPr>
        <xdr:cNvPr id="588" name="n_4aveValue【庁舎】&#10;有形固定資産減価償却率">
          <a:extLst>
            <a:ext uri="{FF2B5EF4-FFF2-40B4-BE49-F238E27FC236}">
              <a16:creationId xmlns:a16="http://schemas.microsoft.com/office/drawing/2014/main" xmlns="" id="{00000000-0008-0000-0F00-00004C020000}"/>
            </a:ext>
          </a:extLst>
        </xdr:cNvPr>
        <xdr:cNvSpPr txBox="1"/>
      </xdr:nvSpPr>
      <xdr:spPr>
        <a:xfrm>
          <a:off x="12611744"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39750</xdr:rowOff>
    </xdr:from>
    <xdr:ext cx="405111" cy="259045"/>
    <xdr:sp macro="" textlink="">
      <xdr:nvSpPr>
        <xdr:cNvPr id="589" name="n_1mainValue【庁舎】&#10;有形固定資産減価償却率">
          <a:extLst>
            <a:ext uri="{FF2B5EF4-FFF2-40B4-BE49-F238E27FC236}">
              <a16:creationId xmlns:a16="http://schemas.microsoft.com/office/drawing/2014/main" xmlns="" id="{00000000-0008-0000-0F00-00004D020000}"/>
            </a:ext>
          </a:extLst>
        </xdr:cNvPr>
        <xdr:cNvSpPr txBox="1"/>
      </xdr:nvSpPr>
      <xdr:spPr>
        <a:xfrm>
          <a:off x="15266044"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3101</xdr:rowOff>
    </xdr:from>
    <xdr:ext cx="405111" cy="259045"/>
    <xdr:sp macro="" textlink="">
      <xdr:nvSpPr>
        <xdr:cNvPr id="590" name="n_2mainValue【庁舎】&#10;有形固定資産減価償却率">
          <a:extLst>
            <a:ext uri="{FF2B5EF4-FFF2-40B4-BE49-F238E27FC236}">
              <a16:creationId xmlns:a16="http://schemas.microsoft.com/office/drawing/2014/main" xmlns="" id="{00000000-0008-0000-0F00-00004E020000}"/>
            </a:ext>
          </a:extLst>
        </xdr:cNvPr>
        <xdr:cNvSpPr txBox="1"/>
      </xdr:nvSpPr>
      <xdr:spPr>
        <a:xfrm>
          <a:off x="14389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127198</xdr:rowOff>
    </xdr:from>
    <xdr:ext cx="405111" cy="259045"/>
    <xdr:sp macro="" textlink="">
      <xdr:nvSpPr>
        <xdr:cNvPr id="591" name="n_3mainValue【庁舎】&#10;有形固定資産減価償却率">
          <a:extLst>
            <a:ext uri="{FF2B5EF4-FFF2-40B4-BE49-F238E27FC236}">
              <a16:creationId xmlns:a16="http://schemas.microsoft.com/office/drawing/2014/main" xmlns="" id="{00000000-0008-0000-0F00-00004F020000}"/>
            </a:ext>
          </a:extLst>
        </xdr:cNvPr>
        <xdr:cNvSpPr txBox="1"/>
      </xdr:nvSpPr>
      <xdr:spPr>
        <a:xfrm>
          <a:off x="13500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78213</xdr:rowOff>
    </xdr:from>
    <xdr:ext cx="405111" cy="259045"/>
    <xdr:sp macro="" textlink="">
      <xdr:nvSpPr>
        <xdr:cNvPr id="592" name="n_4mainValue【庁舎】&#10;有形固定資産減価償却率">
          <a:extLst>
            <a:ext uri="{FF2B5EF4-FFF2-40B4-BE49-F238E27FC236}">
              <a16:creationId xmlns:a16="http://schemas.microsoft.com/office/drawing/2014/main" xmlns="" id="{00000000-0008-0000-0F00-000050020000}"/>
            </a:ext>
          </a:extLst>
        </xdr:cNvPr>
        <xdr:cNvSpPr txBox="1"/>
      </xdr:nvSpPr>
      <xdr:spPr>
        <a:xfrm>
          <a:off x="12611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3" name="正方形/長方形 592">
          <a:extLst>
            <a:ext uri="{FF2B5EF4-FFF2-40B4-BE49-F238E27FC236}">
              <a16:creationId xmlns:a16="http://schemas.microsoft.com/office/drawing/2014/main" xmlns="" id="{00000000-0008-0000-0F00-00005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4" name="正方形/長方形 593">
          <a:extLst>
            <a:ext uri="{FF2B5EF4-FFF2-40B4-BE49-F238E27FC236}">
              <a16:creationId xmlns:a16="http://schemas.microsoft.com/office/drawing/2014/main" xmlns="" id="{00000000-0008-0000-0F00-00005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5" name="正方形/長方形 594">
          <a:extLst>
            <a:ext uri="{FF2B5EF4-FFF2-40B4-BE49-F238E27FC236}">
              <a16:creationId xmlns:a16="http://schemas.microsoft.com/office/drawing/2014/main" xmlns="" id="{00000000-0008-0000-0F00-00005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6" name="正方形/長方形 595">
          <a:extLst>
            <a:ext uri="{FF2B5EF4-FFF2-40B4-BE49-F238E27FC236}">
              <a16:creationId xmlns:a16="http://schemas.microsoft.com/office/drawing/2014/main" xmlns="" id="{00000000-0008-0000-0F00-00005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7" name="正方形/長方形 596">
          <a:extLst>
            <a:ext uri="{FF2B5EF4-FFF2-40B4-BE49-F238E27FC236}">
              <a16:creationId xmlns:a16="http://schemas.microsoft.com/office/drawing/2014/main" xmlns="" id="{00000000-0008-0000-0F00-00005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8" name="正方形/長方形 597">
          <a:extLst>
            <a:ext uri="{FF2B5EF4-FFF2-40B4-BE49-F238E27FC236}">
              <a16:creationId xmlns:a16="http://schemas.microsoft.com/office/drawing/2014/main" xmlns="" id="{00000000-0008-0000-0F00-00005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9" name="正方形/長方形 598">
          <a:extLst>
            <a:ext uri="{FF2B5EF4-FFF2-40B4-BE49-F238E27FC236}">
              <a16:creationId xmlns:a16="http://schemas.microsoft.com/office/drawing/2014/main" xmlns="" id="{00000000-0008-0000-0F00-00005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0" name="正方形/長方形 599">
          <a:extLst>
            <a:ext uri="{FF2B5EF4-FFF2-40B4-BE49-F238E27FC236}">
              <a16:creationId xmlns:a16="http://schemas.microsoft.com/office/drawing/2014/main" xmlns="" id="{00000000-0008-0000-0F00-00005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1" name="テキスト ボックス 600">
          <a:extLst>
            <a:ext uri="{FF2B5EF4-FFF2-40B4-BE49-F238E27FC236}">
              <a16:creationId xmlns:a16="http://schemas.microsoft.com/office/drawing/2014/main" xmlns="" id="{00000000-0008-0000-0F00-00005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2" name="直線コネクタ 601">
          <a:extLst>
            <a:ext uri="{FF2B5EF4-FFF2-40B4-BE49-F238E27FC236}">
              <a16:creationId xmlns:a16="http://schemas.microsoft.com/office/drawing/2014/main" xmlns="" id="{00000000-0008-0000-0F00-00005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3" name="直線コネクタ 602">
          <a:extLst>
            <a:ext uri="{FF2B5EF4-FFF2-40B4-BE49-F238E27FC236}">
              <a16:creationId xmlns:a16="http://schemas.microsoft.com/office/drawing/2014/main" xmlns="" id="{00000000-0008-0000-0F00-00005B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4" name="テキスト ボックス 603">
          <a:extLst>
            <a:ext uri="{FF2B5EF4-FFF2-40B4-BE49-F238E27FC236}">
              <a16:creationId xmlns:a16="http://schemas.microsoft.com/office/drawing/2014/main" xmlns="" id="{00000000-0008-0000-0F00-00005C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5" name="直線コネクタ 604">
          <a:extLst>
            <a:ext uri="{FF2B5EF4-FFF2-40B4-BE49-F238E27FC236}">
              <a16:creationId xmlns:a16="http://schemas.microsoft.com/office/drawing/2014/main" xmlns="" id="{00000000-0008-0000-0F00-00005D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6" name="テキスト ボックス 605">
          <a:extLst>
            <a:ext uri="{FF2B5EF4-FFF2-40B4-BE49-F238E27FC236}">
              <a16:creationId xmlns:a16="http://schemas.microsoft.com/office/drawing/2014/main" xmlns="" id="{00000000-0008-0000-0F00-00005E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7" name="直線コネクタ 606">
          <a:extLst>
            <a:ext uri="{FF2B5EF4-FFF2-40B4-BE49-F238E27FC236}">
              <a16:creationId xmlns:a16="http://schemas.microsoft.com/office/drawing/2014/main" xmlns="" id="{00000000-0008-0000-0F00-00005F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8" name="テキスト ボックス 607">
          <a:extLst>
            <a:ext uri="{FF2B5EF4-FFF2-40B4-BE49-F238E27FC236}">
              <a16:creationId xmlns:a16="http://schemas.microsoft.com/office/drawing/2014/main" xmlns="" id="{00000000-0008-0000-0F00-000060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9" name="直線コネクタ 608">
          <a:extLst>
            <a:ext uri="{FF2B5EF4-FFF2-40B4-BE49-F238E27FC236}">
              <a16:creationId xmlns:a16="http://schemas.microsoft.com/office/drawing/2014/main" xmlns="" id="{00000000-0008-0000-0F00-000061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0" name="テキスト ボックス 609">
          <a:extLst>
            <a:ext uri="{FF2B5EF4-FFF2-40B4-BE49-F238E27FC236}">
              <a16:creationId xmlns:a16="http://schemas.microsoft.com/office/drawing/2014/main" xmlns="" id="{00000000-0008-0000-0F00-000062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1" name="直線コネクタ 610">
          <a:extLst>
            <a:ext uri="{FF2B5EF4-FFF2-40B4-BE49-F238E27FC236}">
              <a16:creationId xmlns:a16="http://schemas.microsoft.com/office/drawing/2014/main" xmlns="" id="{00000000-0008-0000-0F00-000063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2" name="テキスト ボックス 611">
          <a:extLst>
            <a:ext uri="{FF2B5EF4-FFF2-40B4-BE49-F238E27FC236}">
              <a16:creationId xmlns:a16="http://schemas.microsoft.com/office/drawing/2014/main" xmlns="" id="{00000000-0008-0000-0F00-000064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3" name="直線コネクタ 612">
          <a:extLst>
            <a:ext uri="{FF2B5EF4-FFF2-40B4-BE49-F238E27FC236}">
              <a16:creationId xmlns:a16="http://schemas.microsoft.com/office/drawing/2014/main" xmlns="" id="{00000000-0008-0000-0F00-000065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4" name="テキスト ボックス 613">
          <a:extLst>
            <a:ext uri="{FF2B5EF4-FFF2-40B4-BE49-F238E27FC236}">
              <a16:creationId xmlns:a16="http://schemas.microsoft.com/office/drawing/2014/main" xmlns="" id="{00000000-0008-0000-0F00-000066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5" name="直線コネクタ 614">
          <a:extLst>
            <a:ext uri="{FF2B5EF4-FFF2-40B4-BE49-F238E27FC236}">
              <a16:creationId xmlns:a16="http://schemas.microsoft.com/office/drawing/2014/main" xmlns="" id="{00000000-0008-0000-0F00-000067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6" name="テキスト ボックス 615">
          <a:extLst>
            <a:ext uri="{FF2B5EF4-FFF2-40B4-BE49-F238E27FC236}">
              <a16:creationId xmlns:a16="http://schemas.microsoft.com/office/drawing/2014/main" xmlns="" id="{00000000-0008-0000-0F00-000068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7" name="【庁舎】&#10;一人当たり面積グラフ枠">
          <a:extLst>
            <a:ext uri="{FF2B5EF4-FFF2-40B4-BE49-F238E27FC236}">
              <a16:creationId xmlns:a16="http://schemas.microsoft.com/office/drawing/2014/main" xmlns="" id="{00000000-0008-0000-0F00-000069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618" name="直線コネクタ 617">
          <a:extLst>
            <a:ext uri="{FF2B5EF4-FFF2-40B4-BE49-F238E27FC236}">
              <a16:creationId xmlns:a16="http://schemas.microsoft.com/office/drawing/2014/main" xmlns="" id="{00000000-0008-0000-0F00-00006A020000}"/>
            </a:ext>
          </a:extLst>
        </xdr:cNvPr>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619" name="【庁舎】&#10;一人当たり面積最小値テキスト">
          <a:extLst>
            <a:ext uri="{FF2B5EF4-FFF2-40B4-BE49-F238E27FC236}">
              <a16:creationId xmlns:a16="http://schemas.microsoft.com/office/drawing/2014/main" xmlns="" id="{00000000-0008-0000-0F00-00006B020000}"/>
            </a:ext>
          </a:extLst>
        </xdr:cNvPr>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620" name="直線コネクタ 619">
          <a:extLst>
            <a:ext uri="{FF2B5EF4-FFF2-40B4-BE49-F238E27FC236}">
              <a16:creationId xmlns:a16="http://schemas.microsoft.com/office/drawing/2014/main" xmlns="" id="{00000000-0008-0000-0F00-00006C020000}"/>
            </a:ext>
          </a:extLst>
        </xdr:cNvPr>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621" name="【庁舎】&#10;一人当たり面積最大値テキスト">
          <a:extLst>
            <a:ext uri="{FF2B5EF4-FFF2-40B4-BE49-F238E27FC236}">
              <a16:creationId xmlns:a16="http://schemas.microsoft.com/office/drawing/2014/main" xmlns="" id="{00000000-0008-0000-0F00-00006D020000}"/>
            </a:ext>
          </a:extLst>
        </xdr:cNvPr>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622" name="直線コネクタ 621">
          <a:extLst>
            <a:ext uri="{FF2B5EF4-FFF2-40B4-BE49-F238E27FC236}">
              <a16:creationId xmlns:a16="http://schemas.microsoft.com/office/drawing/2014/main" xmlns="" id="{00000000-0008-0000-0F00-00006E020000}"/>
            </a:ext>
          </a:extLst>
        </xdr:cNvPr>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78213</xdr:rowOff>
    </xdr:from>
    <xdr:ext cx="469744" cy="259045"/>
    <xdr:sp macro="" textlink="">
      <xdr:nvSpPr>
        <xdr:cNvPr id="623" name="【庁舎】&#10;一人当たり面積平均値テキスト">
          <a:extLst>
            <a:ext uri="{FF2B5EF4-FFF2-40B4-BE49-F238E27FC236}">
              <a16:creationId xmlns:a16="http://schemas.microsoft.com/office/drawing/2014/main" xmlns="" id="{00000000-0008-0000-0F00-00006F020000}"/>
            </a:ext>
          </a:extLst>
        </xdr:cNvPr>
        <xdr:cNvSpPr txBox="1"/>
      </xdr:nvSpPr>
      <xdr:spPr>
        <a:xfrm>
          <a:off x="22199600" y="17909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624" name="フローチャート: 判断 623">
          <a:extLst>
            <a:ext uri="{FF2B5EF4-FFF2-40B4-BE49-F238E27FC236}">
              <a16:creationId xmlns:a16="http://schemas.microsoft.com/office/drawing/2014/main" xmlns="" id="{00000000-0008-0000-0F00-000070020000}"/>
            </a:ext>
          </a:extLst>
        </xdr:cNvPr>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625" name="フローチャート: 判断 624">
          <a:extLst>
            <a:ext uri="{FF2B5EF4-FFF2-40B4-BE49-F238E27FC236}">
              <a16:creationId xmlns:a16="http://schemas.microsoft.com/office/drawing/2014/main" xmlns="" id="{00000000-0008-0000-0F00-000071020000}"/>
            </a:ext>
          </a:extLst>
        </xdr:cNvPr>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626" name="フローチャート: 判断 625">
          <a:extLst>
            <a:ext uri="{FF2B5EF4-FFF2-40B4-BE49-F238E27FC236}">
              <a16:creationId xmlns:a16="http://schemas.microsoft.com/office/drawing/2014/main" xmlns="" id="{00000000-0008-0000-0F00-000072020000}"/>
            </a:ext>
          </a:extLst>
        </xdr:cNvPr>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627" name="フローチャート: 判断 626">
          <a:extLst>
            <a:ext uri="{FF2B5EF4-FFF2-40B4-BE49-F238E27FC236}">
              <a16:creationId xmlns:a16="http://schemas.microsoft.com/office/drawing/2014/main" xmlns="" id="{00000000-0008-0000-0F00-000073020000}"/>
            </a:ext>
          </a:extLst>
        </xdr:cNvPr>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628" name="フローチャート: 判断 627">
          <a:extLst>
            <a:ext uri="{FF2B5EF4-FFF2-40B4-BE49-F238E27FC236}">
              <a16:creationId xmlns:a16="http://schemas.microsoft.com/office/drawing/2014/main" xmlns="" id="{00000000-0008-0000-0F00-000074020000}"/>
            </a:ext>
          </a:extLst>
        </xdr:cNvPr>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xmlns="" id="{00000000-0008-0000-0F00-000075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xmlns="" id="{00000000-0008-0000-0F00-000076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xmlns="" id="{00000000-0008-0000-0F00-000077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xmlns="" id="{00000000-0008-0000-0F00-000078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xmlns="" id="{00000000-0008-0000-0F00-000079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101600</xdr:rowOff>
    </xdr:from>
    <xdr:to>
      <xdr:col>116</xdr:col>
      <xdr:colOff>114300</xdr:colOff>
      <xdr:row>107</xdr:row>
      <xdr:rowOff>31750</xdr:rowOff>
    </xdr:to>
    <xdr:sp macro="" textlink="">
      <xdr:nvSpPr>
        <xdr:cNvPr id="634" name="楕円 633">
          <a:extLst>
            <a:ext uri="{FF2B5EF4-FFF2-40B4-BE49-F238E27FC236}">
              <a16:creationId xmlns:a16="http://schemas.microsoft.com/office/drawing/2014/main" xmlns="" id="{00000000-0008-0000-0F00-00007A020000}"/>
            </a:ext>
          </a:extLst>
        </xdr:cNvPr>
        <xdr:cNvSpPr/>
      </xdr:nvSpPr>
      <xdr:spPr>
        <a:xfrm>
          <a:off x="221107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80027</xdr:rowOff>
    </xdr:from>
    <xdr:ext cx="469744" cy="259045"/>
    <xdr:sp macro="" textlink="">
      <xdr:nvSpPr>
        <xdr:cNvPr id="635" name="【庁舎】&#10;一人当たり面積該当値テキスト">
          <a:extLst>
            <a:ext uri="{FF2B5EF4-FFF2-40B4-BE49-F238E27FC236}">
              <a16:creationId xmlns:a16="http://schemas.microsoft.com/office/drawing/2014/main" xmlns="" id="{00000000-0008-0000-0F00-00007B020000}"/>
            </a:ext>
          </a:extLst>
        </xdr:cNvPr>
        <xdr:cNvSpPr txBox="1"/>
      </xdr:nvSpPr>
      <xdr:spPr>
        <a:xfrm>
          <a:off x="22199600"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107043</xdr:rowOff>
    </xdr:from>
    <xdr:to>
      <xdr:col>112</xdr:col>
      <xdr:colOff>38100</xdr:colOff>
      <xdr:row>107</xdr:row>
      <xdr:rowOff>37193</xdr:rowOff>
    </xdr:to>
    <xdr:sp macro="" textlink="">
      <xdr:nvSpPr>
        <xdr:cNvPr id="636" name="楕円 635">
          <a:extLst>
            <a:ext uri="{FF2B5EF4-FFF2-40B4-BE49-F238E27FC236}">
              <a16:creationId xmlns:a16="http://schemas.microsoft.com/office/drawing/2014/main" xmlns="" id="{00000000-0008-0000-0F00-00007C020000}"/>
            </a:ext>
          </a:extLst>
        </xdr:cNvPr>
        <xdr:cNvSpPr/>
      </xdr:nvSpPr>
      <xdr:spPr>
        <a:xfrm>
          <a:off x="21272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152400</xdr:rowOff>
    </xdr:from>
    <xdr:to>
      <xdr:col>116</xdr:col>
      <xdr:colOff>63500</xdr:colOff>
      <xdr:row>106</xdr:row>
      <xdr:rowOff>157843</xdr:rowOff>
    </xdr:to>
    <xdr:cxnSp macro="">
      <xdr:nvCxnSpPr>
        <xdr:cNvPr id="637" name="直線コネクタ 636">
          <a:extLst>
            <a:ext uri="{FF2B5EF4-FFF2-40B4-BE49-F238E27FC236}">
              <a16:creationId xmlns:a16="http://schemas.microsoft.com/office/drawing/2014/main" xmlns="" id="{00000000-0008-0000-0F00-00007D020000}"/>
            </a:ext>
          </a:extLst>
        </xdr:cNvPr>
        <xdr:cNvCxnSpPr/>
      </xdr:nvCxnSpPr>
      <xdr:spPr>
        <a:xfrm flipV="1">
          <a:off x="21323300" y="18326100"/>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104866</xdr:rowOff>
    </xdr:from>
    <xdr:to>
      <xdr:col>107</xdr:col>
      <xdr:colOff>101600</xdr:colOff>
      <xdr:row>107</xdr:row>
      <xdr:rowOff>35016</xdr:rowOff>
    </xdr:to>
    <xdr:sp macro="" textlink="">
      <xdr:nvSpPr>
        <xdr:cNvPr id="638" name="楕円 637">
          <a:extLst>
            <a:ext uri="{FF2B5EF4-FFF2-40B4-BE49-F238E27FC236}">
              <a16:creationId xmlns:a16="http://schemas.microsoft.com/office/drawing/2014/main" xmlns="" id="{00000000-0008-0000-0F00-00007E020000}"/>
            </a:ext>
          </a:extLst>
        </xdr:cNvPr>
        <xdr:cNvSpPr/>
      </xdr:nvSpPr>
      <xdr:spPr>
        <a:xfrm>
          <a:off x="20383500" y="1827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155666</xdr:rowOff>
    </xdr:from>
    <xdr:to>
      <xdr:col>111</xdr:col>
      <xdr:colOff>177800</xdr:colOff>
      <xdr:row>106</xdr:row>
      <xdr:rowOff>157843</xdr:rowOff>
    </xdr:to>
    <xdr:cxnSp macro="">
      <xdr:nvCxnSpPr>
        <xdr:cNvPr id="639" name="直線コネクタ 638">
          <a:extLst>
            <a:ext uri="{FF2B5EF4-FFF2-40B4-BE49-F238E27FC236}">
              <a16:creationId xmlns:a16="http://schemas.microsoft.com/office/drawing/2014/main" xmlns="" id="{00000000-0008-0000-0F00-00007F020000}"/>
            </a:ext>
          </a:extLst>
        </xdr:cNvPr>
        <xdr:cNvCxnSpPr/>
      </xdr:nvCxnSpPr>
      <xdr:spPr>
        <a:xfrm>
          <a:off x="20434300" y="18329366"/>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102688</xdr:rowOff>
    </xdr:from>
    <xdr:to>
      <xdr:col>102</xdr:col>
      <xdr:colOff>165100</xdr:colOff>
      <xdr:row>107</xdr:row>
      <xdr:rowOff>32838</xdr:rowOff>
    </xdr:to>
    <xdr:sp macro="" textlink="">
      <xdr:nvSpPr>
        <xdr:cNvPr id="640" name="楕円 639">
          <a:extLst>
            <a:ext uri="{FF2B5EF4-FFF2-40B4-BE49-F238E27FC236}">
              <a16:creationId xmlns:a16="http://schemas.microsoft.com/office/drawing/2014/main" xmlns="" id="{00000000-0008-0000-0F00-000080020000}"/>
            </a:ext>
          </a:extLst>
        </xdr:cNvPr>
        <xdr:cNvSpPr/>
      </xdr:nvSpPr>
      <xdr:spPr>
        <a:xfrm>
          <a:off x="19494500" y="1827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153488</xdr:rowOff>
    </xdr:from>
    <xdr:to>
      <xdr:col>107</xdr:col>
      <xdr:colOff>50800</xdr:colOff>
      <xdr:row>106</xdr:row>
      <xdr:rowOff>155666</xdr:rowOff>
    </xdr:to>
    <xdr:cxnSp macro="">
      <xdr:nvCxnSpPr>
        <xdr:cNvPr id="641" name="直線コネクタ 640">
          <a:extLst>
            <a:ext uri="{FF2B5EF4-FFF2-40B4-BE49-F238E27FC236}">
              <a16:creationId xmlns:a16="http://schemas.microsoft.com/office/drawing/2014/main" xmlns="" id="{00000000-0008-0000-0F00-000081020000}"/>
            </a:ext>
          </a:extLst>
        </xdr:cNvPr>
        <xdr:cNvCxnSpPr/>
      </xdr:nvCxnSpPr>
      <xdr:spPr>
        <a:xfrm>
          <a:off x="19545300" y="18327188"/>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102688</xdr:rowOff>
    </xdr:from>
    <xdr:to>
      <xdr:col>98</xdr:col>
      <xdr:colOff>38100</xdr:colOff>
      <xdr:row>107</xdr:row>
      <xdr:rowOff>32838</xdr:rowOff>
    </xdr:to>
    <xdr:sp macro="" textlink="">
      <xdr:nvSpPr>
        <xdr:cNvPr id="642" name="楕円 641">
          <a:extLst>
            <a:ext uri="{FF2B5EF4-FFF2-40B4-BE49-F238E27FC236}">
              <a16:creationId xmlns:a16="http://schemas.microsoft.com/office/drawing/2014/main" xmlns="" id="{00000000-0008-0000-0F00-000082020000}"/>
            </a:ext>
          </a:extLst>
        </xdr:cNvPr>
        <xdr:cNvSpPr/>
      </xdr:nvSpPr>
      <xdr:spPr>
        <a:xfrm>
          <a:off x="18605500" y="1827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153488</xdr:rowOff>
    </xdr:from>
    <xdr:to>
      <xdr:col>102</xdr:col>
      <xdr:colOff>114300</xdr:colOff>
      <xdr:row>106</xdr:row>
      <xdr:rowOff>153488</xdr:rowOff>
    </xdr:to>
    <xdr:cxnSp macro="">
      <xdr:nvCxnSpPr>
        <xdr:cNvPr id="643" name="直線コネクタ 642">
          <a:extLst>
            <a:ext uri="{FF2B5EF4-FFF2-40B4-BE49-F238E27FC236}">
              <a16:creationId xmlns:a16="http://schemas.microsoft.com/office/drawing/2014/main" xmlns="" id="{00000000-0008-0000-0F00-000083020000}"/>
            </a:ext>
          </a:extLst>
        </xdr:cNvPr>
        <xdr:cNvCxnSpPr/>
      </xdr:nvCxnSpPr>
      <xdr:spPr>
        <a:xfrm>
          <a:off x="18656300" y="18327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24872</xdr:rowOff>
    </xdr:from>
    <xdr:ext cx="469744" cy="259045"/>
    <xdr:sp macro="" textlink="">
      <xdr:nvSpPr>
        <xdr:cNvPr id="644" name="n_1aveValue【庁舎】&#10;一人当たり面積">
          <a:extLst>
            <a:ext uri="{FF2B5EF4-FFF2-40B4-BE49-F238E27FC236}">
              <a16:creationId xmlns:a16="http://schemas.microsoft.com/office/drawing/2014/main" xmlns="" id="{00000000-0008-0000-0F00-000084020000}"/>
            </a:ext>
          </a:extLst>
        </xdr:cNvPr>
        <xdr:cNvSpPr txBox="1"/>
      </xdr:nvSpPr>
      <xdr:spPr>
        <a:xfrm>
          <a:off x="21075727" y="178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69504</xdr:rowOff>
    </xdr:from>
    <xdr:ext cx="469744" cy="259045"/>
    <xdr:sp macro="" textlink="">
      <xdr:nvSpPr>
        <xdr:cNvPr id="645" name="n_2aveValue【庁舎】&#10;一人当たり面積">
          <a:extLst>
            <a:ext uri="{FF2B5EF4-FFF2-40B4-BE49-F238E27FC236}">
              <a16:creationId xmlns:a16="http://schemas.microsoft.com/office/drawing/2014/main" xmlns="" id="{00000000-0008-0000-0F00-000085020000}"/>
            </a:ext>
          </a:extLst>
        </xdr:cNvPr>
        <xdr:cNvSpPr txBox="1"/>
      </xdr:nvSpPr>
      <xdr:spPr>
        <a:xfrm>
          <a:off x="20199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89098</xdr:rowOff>
    </xdr:from>
    <xdr:ext cx="469744" cy="259045"/>
    <xdr:sp macro="" textlink="">
      <xdr:nvSpPr>
        <xdr:cNvPr id="646" name="n_3aveValue【庁舎】&#10;一人当たり面積">
          <a:extLst>
            <a:ext uri="{FF2B5EF4-FFF2-40B4-BE49-F238E27FC236}">
              <a16:creationId xmlns:a16="http://schemas.microsoft.com/office/drawing/2014/main" xmlns="" id="{00000000-0008-0000-0F00-000086020000}"/>
            </a:ext>
          </a:extLst>
        </xdr:cNvPr>
        <xdr:cNvSpPr txBox="1"/>
      </xdr:nvSpPr>
      <xdr:spPr>
        <a:xfrm>
          <a:off x="19310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31404</xdr:rowOff>
    </xdr:from>
    <xdr:ext cx="469744" cy="259045"/>
    <xdr:sp macro="" textlink="">
      <xdr:nvSpPr>
        <xdr:cNvPr id="647" name="n_4aveValue【庁舎】&#10;一人当たり面積">
          <a:extLst>
            <a:ext uri="{FF2B5EF4-FFF2-40B4-BE49-F238E27FC236}">
              <a16:creationId xmlns:a16="http://schemas.microsoft.com/office/drawing/2014/main" xmlns="" id="{00000000-0008-0000-0F00-000087020000}"/>
            </a:ext>
          </a:extLst>
        </xdr:cNvPr>
        <xdr:cNvSpPr txBox="1"/>
      </xdr:nvSpPr>
      <xdr:spPr>
        <a:xfrm>
          <a:off x="18421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28320</xdr:rowOff>
    </xdr:from>
    <xdr:ext cx="469744" cy="259045"/>
    <xdr:sp macro="" textlink="">
      <xdr:nvSpPr>
        <xdr:cNvPr id="648" name="n_1mainValue【庁舎】&#10;一人当たり面積">
          <a:extLst>
            <a:ext uri="{FF2B5EF4-FFF2-40B4-BE49-F238E27FC236}">
              <a16:creationId xmlns:a16="http://schemas.microsoft.com/office/drawing/2014/main" xmlns="" id="{00000000-0008-0000-0F00-000088020000}"/>
            </a:ext>
          </a:extLst>
        </xdr:cNvPr>
        <xdr:cNvSpPr txBox="1"/>
      </xdr:nvSpPr>
      <xdr:spPr>
        <a:xfrm>
          <a:off x="210757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26143</xdr:rowOff>
    </xdr:from>
    <xdr:ext cx="469744" cy="259045"/>
    <xdr:sp macro="" textlink="">
      <xdr:nvSpPr>
        <xdr:cNvPr id="649" name="n_2mainValue【庁舎】&#10;一人当たり面積">
          <a:extLst>
            <a:ext uri="{FF2B5EF4-FFF2-40B4-BE49-F238E27FC236}">
              <a16:creationId xmlns:a16="http://schemas.microsoft.com/office/drawing/2014/main" xmlns="" id="{00000000-0008-0000-0F00-000089020000}"/>
            </a:ext>
          </a:extLst>
        </xdr:cNvPr>
        <xdr:cNvSpPr txBox="1"/>
      </xdr:nvSpPr>
      <xdr:spPr>
        <a:xfrm>
          <a:off x="20199427" y="1837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23965</xdr:rowOff>
    </xdr:from>
    <xdr:ext cx="469744" cy="259045"/>
    <xdr:sp macro="" textlink="">
      <xdr:nvSpPr>
        <xdr:cNvPr id="650" name="n_3mainValue【庁舎】&#10;一人当たり面積">
          <a:extLst>
            <a:ext uri="{FF2B5EF4-FFF2-40B4-BE49-F238E27FC236}">
              <a16:creationId xmlns:a16="http://schemas.microsoft.com/office/drawing/2014/main" xmlns="" id="{00000000-0008-0000-0F00-00008A020000}"/>
            </a:ext>
          </a:extLst>
        </xdr:cNvPr>
        <xdr:cNvSpPr txBox="1"/>
      </xdr:nvSpPr>
      <xdr:spPr>
        <a:xfrm>
          <a:off x="19310427" y="1836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23965</xdr:rowOff>
    </xdr:from>
    <xdr:ext cx="469744" cy="259045"/>
    <xdr:sp macro="" textlink="">
      <xdr:nvSpPr>
        <xdr:cNvPr id="651" name="n_4mainValue【庁舎】&#10;一人当たり面積">
          <a:extLst>
            <a:ext uri="{FF2B5EF4-FFF2-40B4-BE49-F238E27FC236}">
              <a16:creationId xmlns:a16="http://schemas.microsoft.com/office/drawing/2014/main" xmlns="" id="{00000000-0008-0000-0F00-00008B020000}"/>
            </a:ext>
          </a:extLst>
        </xdr:cNvPr>
        <xdr:cNvSpPr txBox="1"/>
      </xdr:nvSpPr>
      <xdr:spPr>
        <a:xfrm>
          <a:off x="18421427" y="1836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2" name="正方形/長方形 651">
          <a:extLst>
            <a:ext uri="{FF2B5EF4-FFF2-40B4-BE49-F238E27FC236}">
              <a16:creationId xmlns:a16="http://schemas.microsoft.com/office/drawing/2014/main" xmlns="" id="{00000000-0008-0000-0F00-00008C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3" name="正方形/長方形 652">
          <a:extLst>
            <a:ext uri="{FF2B5EF4-FFF2-40B4-BE49-F238E27FC236}">
              <a16:creationId xmlns:a16="http://schemas.microsoft.com/office/drawing/2014/main" xmlns="" id="{00000000-0008-0000-0F00-00008D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4" name="テキスト ボックス 653">
          <a:extLst>
            <a:ext uri="{FF2B5EF4-FFF2-40B4-BE49-F238E27FC236}">
              <a16:creationId xmlns:a16="http://schemas.microsoft.com/office/drawing/2014/main" xmlns="" id="{00000000-0008-0000-0F00-00008E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b="0" i="0" baseline="0">
              <a:solidFill>
                <a:schemeClr val="dk1"/>
              </a:solidFill>
              <a:effectLst/>
              <a:latin typeface="+mn-lt"/>
              <a:ea typeface="+mn-ea"/>
              <a:cs typeface="+mn-cs"/>
            </a:rPr>
            <a:t>　</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東西館（体育館）や総合福祉会館、庁舎（保健センター含む）等、まだ老朽化とまではいかない施設もいくつかあるので、各施設の長寿命化計画を</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推進し、</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計画的な施設管理を行うことで、無駄のない改修や修繕を進め、より良い状態で長く適正に使える施設管理の実施に努めるとともに、将来の施設の統廃合を早い段階から考えていかなければならない。また、現在ない施設については、近隣市町村との広域連携の中で、施設（設備）の相互利用を進め、住民生活に支障をきたさない対応を今後も図るとともに、人口推移やニーズを適切に分析し、既存の施設の有効活用を推進し、財政規模に見合う資産の保持に努める。また、町民プールについては、施設の老朽化と利用状況から令和元年度にプールの営業を休止した。今後は既存の施設の利活用や解体について早めに結論を出す。福祉施設における有形固定資産減価償却率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令和元年に</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改善しているのは、総合福祉会館の空調・給湯設備の更新工事及び照明</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LED</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化工事等を実施したことによる影響が出ている。また、消防施設における有形固定資産減価償却率が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令和元年に</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改善して</a:t>
          </a:r>
          <a:r>
            <a:rPr kumimoji="1"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r>
            <a:rPr kumimoji="1" lang="ja-JP" altLang="en-US"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消防車両等も古く、また団員等の免許の問題も出ているので車両等をよく検討しながら、順次更新を進める必要がある。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8,166
7,620
12.87
4,457,645
4,248,101
197,286
2,364,254
2,698,866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宅地が微増したことにより平成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年度までわずかに上昇していたが、令和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月に町内主要企業の工場が閉鎖し、関係社員等の転出が進み、令和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以降は償却資産にかかる固定資産税が大幅に減少する。また今後は人口減少や高齢化が加速していくことが予測される。工場跡地だけでなく、その他地域でも企業誘致や住宅開発等を進めるとともに、企業版ふるさと納税等の導入等の新たな歳入確保を模索する。また町民の健康寿命を延ばす取り組みを推進し、社会保障関係支出を少しでも抑制していく事業に力を入れ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127907</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715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127907</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3225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139398</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flipV="1">
          <a:off x="2336800" y="715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139398</xdr:rowOff>
    </xdr:from>
    <xdr:to>
      <xdr:col>11</xdr:col>
      <xdr:colOff>31750</xdr:colOff>
      <xdr:row>41</xdr:row>
      <xdr:rowOff>150888</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flipV="1">
          <a:off x="1447800" y="71688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73375</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93634</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88598</xdr:rowOff>
    </xdr:from>
    <xdr:to>
      <xdr:col>11</xdr:col>
      <xdr:colOff>82550</xdr:colOff>
      <xdr:row>42</xdr:row>
      <xdr:rowOff>18748</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28925</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100088</xdr:rowOff>
    </xdr:from>
    <xdr:to>
      <xdr:col>7</xdr:col>
      <xdr:colOff>31750</xdr:colOff>
      <xdr:row>42</xdr:row>
      <xdr:rowOff>30238</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40415</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公債費や繰出金が増加した一方で、物件費や補助費等が減少したことにより全体として減少し、分母となる地方税は減少したが、地方交付税や地方消費税交付金、臨時財政対策債の増加により比率が減少できた。今後も扶助費だけでなく、人件費、専門的な技能を必要とする委託業務を大きく減らすことは困難であるが、優先度の低い事業については計画的に廃止・縮小を進め、効果的な事業展開を行い、経常経費の削減に努め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xmlns=""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xmlns=""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xmlns=""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112014</xdr:rowOff>
    </xdr:from>
    <xdr:to>
      <xdr:col>23</xdr:col>
      <xdr:colOff>133350</xdr:colOff>
      <xdr:row>63</xdr:row>
      <xdr:rowOff>123952</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flipV="1">
          <a:off x="4114800" y="10741914"/>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2" name="財政構造の弾力性平均値テキスト">
          <a:extLst>
            <a:ext uri="{FF2B5EF4-FFF2-40B4-BE49-F238E27FC236}">
              <a16:creationId xmlns:a16="http://schemas.microsoft.com/office/drawing/2014/main" xmlns="" id="{00000000-0008-0000-0300-000084000000}"/>
            </a:ext>
          </a:extLst>
        </xdr:cNvPr>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123952</xdr:rowOff>
    </xdr:from>
    <xdr:to>
      <xdr:col>19</xdr:col>
      <xdr:colOff>133350</xdr:colOff>
      <xdr:row>64</xdr:row>
      <xdr:rowOff>53848</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flipV="1">
          <a:off x="3225800" y="1092530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49022</xdr:rowOff>
    </xdr:from>
    <xdr:to>
      <xdr:col>15</xdr:col>
      <xdr:colOff>82550</xdr:colOff>
      <xdr:row>64</xdr:row>
      <xdr:rowOff>53848</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2336800" y="1102182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126492</xdr:rowOff>
    </xdr:from>
    <xdr:to>
      <xdr:col>11</xdr:col>
      <xdr:colOff>31750</xdr:colOff>
      <xdr:row>64</xdr:row>
      <xdr:rowOff>49022</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1447800" y="10756392"/>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9022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77741</xdr:rowOff>
    </xdr:from>
    <xdr:ext cx="762000" cy="259045"/>
    <xdr:sp macro="" textlink="">
      <xdr:nvSpPr>
        <xdr:cNvPr id="151" name="財政構造の弾力性該当値テキスト">
          <a:extLst>
            <a:ext uri="{FF2B5EF4-FFF2-40B4-BE49-F238E27FC236}">
              <a16:creationId xmlns:a16="http://schemas.microsoft.com/office/drawing/2014/main" xmlns="" id="{00000000-0008-0000-0300-000097000000}"/>
            </a:ext>
          </a:extLst>
        </xdr:cNvPr>
        <xdr:cNvSpPr txBox="1"/>
      </xdr:nvSpPr>
      <xdr:spPr>
        <a:xfrm>
          <a:off x="5041900" y="105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73152</xdr:rowOff>
    </xdr:from>
    <xdr:to>
      <xdr:col>19</xdr:col>
      <xdr:colOff>184150</xdr:colOff>
      <xdr:row>64</xdr:row>
      <xdr:rowOff>3302</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064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13479</xdr:rowOff>
    </xdr:from>
    <xdr:ext cx="7366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3733800" y="1064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3048</xdr:rowOff>
    </xdr:from>
    <xdr:to>
      <xdr:col>15</xdr:col>
      <xdr:colOff>133350</xdr:colOff>
      <xdr:row>64</xdr:row>
      <xdr:rowOff>104648</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3175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89425</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2844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169672</xdr:rowOff>
    </xdr:from>
    <xdr:to>
      <xdr:col>11</xdr:col>
      <xdr:colOff>82550</xdr:colOff>
      <xdr:row>64</xdr:row>
      <xdr:rowOff>99822</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2286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84599</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955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75692</xdr:rowOff>
    </xdr:from>
    <xdr:to>
      <xdr:col>7</xdr:col>
      <xdr:colOff>31750</xdr:colOff>
      <xdr:row>63</xdr:row>
      <xdr:rowOff>5842</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1397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16019</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066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[161,554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職員数の増加や会計年度任用職員制度による各種手当の増により人件費が増加しているだけでなく、専門的な技能を必要とする業務が増えているため委託費の増加も続いている。令和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対応の各種備品購入や事業展開を積極的に行ったことが再度決算額の上昇に転じた要因にもなっている。今後も感染症対応は行っていくが、委託費を中心に必要な内容を適正な経費で行っていくように努め、事務事業の見直し等により、適正な人員配置を行うことで、人件費と物件費の抑制に努め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xmlns=""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a:extLst>
            <a:ext uri="{FF2B5EF4-FFF2-40B4-BE49-F238E27FC236}">
              <a16:creationId xmlns:a16="http://schemas.microsoft.com/office/drawing/2014/main" xmlns="" id="{00000000-0008-0000-0300-0000C0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a:extLst>
            <a:ext uri="{FF2B5EF4-FFF2-40B4-BE49-F238E27FC236}">
              <a16:creationId xmlns:a16="http://schemas.microsoft.com/office/drawing/2014/main" xmlns="" id="{00000000-0008-0000-0300-0000C2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47743</xdr:rowOff>
    </xdr:from>
    <xdr:to>
      <xdr:col>23</xdr:col>
      <xdr:colOff>133350</xdr:colOff>
      <xdr:row>81</xdr:row>
      <xdr:rowOff>67949</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114800" y="13935193"/>
          <a:ext cx="838200" cy="2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129529</xdr:rowOff>
    </xdr:from>
    <xdr:ext cx="762000" cy="259045"/>
    <xdr:sp macro="" textlink="">
      <xdr:nvSpPr>
        <xdr:cNvPr id="197" name="人件費・物件費等の状況平均値テキスト">
          <a:extLst>
            <a:ext uri="{FF2B5EF4-FFF2-40B4-BE49-F238E27FC236}">
              <a16:creationId xmlns:a16="http://schemas.microsoft.com/office/drawing/2014/main" xmlns="" id="{00000000-0008-0000-0300-0000C5000000}"/>
            </a:ext>
          </a:extLst>
        </xdr:cNvPr>
        <xdr:cNvSpPr txBox="1"/>
      </xdr:nvSpPr>
      <xdr:spPr>
        <a:xfrm>
          <a:off x="5041900" y="14188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47743</xdr:rowOff>
    </xdr:from>
    <xdr:to>
      <xdr:col>19</xdr:col>
      <xdr:colOff>133350</xdr:colOff>
      <xdr:row>81</xdr:row>
      <xdr:rowOff>82679</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flipV="1">
          <a:off x="3225800" y="13935193"/>
          <a:ext cx="889000" cy="3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170223</xdr:rowOff>
    </xdr:from>
    <xdr:ext cx="7366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3733800" y="1422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46368</xdr:rowOff>
    </xdr:from>
    <xdr:to>
      <xdr:col>15</xdr:col>
      <xdr:colOff>82550</xdr:colOff>
      <xdr:row>81</xdr:row>
      <xdr:rowOff>82679</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2336800" y="13933818"/>
          <a:ext cx="889000" cy="3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147936</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2844800" y="1420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1251</xdr:rowOff>
    </xdr:from>
    <xdr:to>
      <xdr:col>11</xdr:col>
      <xdr:colOff>31750</xdr:colOff>
      <xdr:row>81</xdr:row>
      <xdr:rowOff>46368</xdr:rowOff>
    </xdr:to>
    <xdr:cxnSp macro="">
      <xdr:nvCxnSpPr>
        <xdr:cNvPr id="205" name="直線コネクタ 204">
          <a:extLst>
            <a:ext uri="{FF2B5EF4-FFF2-40B4-BE49-F238E27FC236}">
              <a16:creationId xmlns:a16="http://schemas.microsoft.com/office/drawing/2014/main" xmlns="" id="{00000000-0008-0000-0300-0000CD000000}"/>
            </a:ext>
          </a:extLst>
        </xdr:cNvPr>
        <xdr:cNvCxnSpPr/>
      </xdr:nvCxnSpPr>
      <xdr:spPr>
        <a:xfrm>
          <a:off x="1447800" y="13888701"/>
          <a:ext cx="889000" cy="4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143791</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955800" y="142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156044</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066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17149</xdr:rowOff>
    </xdr:from>
    <xdr:to>
      <xdr:col>23</xdr:col>
      <xdr:colOff>184150</xdr:colOff>
      <xdr:row>81</xdr:row>
      <xdr:rowOff>118749</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902200" y="1390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109876</xdr:rowOff>
    </xdr:from>
    <xdr:ext cx="762000" cy="259045"/>
    <xdr:sp macro="" textlink="">
      <xdr:nvSpPr>
        <xdr:cNvPr id="216" name="人件費・物件費等の状況該当値テキスト">
          <a:extLst>
            <a:ext uri="{FF2B5EF4-FFF2-40B4-BE49-F238E27FC236}">
              <a16:creationId xmlns:a16="http://schemas.microsoft.com/office/drawing/2014/main" xmlns="" id="{00000000-0008-0000-0300-0000D8000000}"/>
            </a:ext>
          </a:extLst>
        </xdr:cNvPr>
        <xdr:cNvSpPr txBox="1"/>
      </xdr:nvSpPr>
      <xdr:spPr>
        <a:xfrm>
          <a:off x="5041900" y="1382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168393</xdr:rowOff>
    </xdr:from>
    <xdr:to>
      <xdr:col>19</xdr:col>
      <xdr:colOff>184150</xdr:colOff>
      <xdr:row>81</xdr:row>
      <xdr:rowOff>98543</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064000" y="1388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108720</xdr:rowOff>
    </xdr:from>
    <xdr:ext cx="7366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3733800" y="13653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31879</xdr:rowOff>
    </xdr:from>
    <xdr:to>
      <xdr:col>15</xdr:col>
      <xdr:colOff>133350</xdr:colOff>
      <xdr:row>81</xdr:row>
      <xdr:rowOff>133479</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3175000" y="1391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143656</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2844800" y="13688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167018</xdr:rowOff>
    </xdr:from>
    <xdr:to>
      <xdr:col>11</xdr:col>
      <xdr:colOff>82550</xdr:colOff>
      <xdr:row>81</xdr:row>
      <xdr:rowOff>97168</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2286000" y="1388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107345</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955800" y="1365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121901</xdr:rowOff>
    </xdr:from>
    <xdr:to>
      <xdr:col>7</xdr:col>
      <xdr:colOff>31750</xdr:colOff>
      <xdr:row>81</xdr:row>
      <xdr:rowOff>52051</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1397000" y="1383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62228</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066800" y="13606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類似団体の数値をやや下回る状況となっている。年齢ごとの職員配置に偏りがあり、今後しばらくは平均給与月額の増加が続くことが予測されるため、適正な給与体系の維持に努めていく必要がある。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xmlns=""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a:extLst>
            <a:ext uri="{FF2B5EF4-FFF2-40B4-BE49-F238E27FC236}">
              <a16:creationId xmlns:a16="http://schemas.microsoft.com/office/drawing/2014/main" xmlns="" id="{00000000-0008-0000-0300-000000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a:extLst>
            <a:ext uri="{FF2B5EF4-FFF2-40B4-BE49-F238E27FC236}">
              <a16:creationId xmlns:a16="http://schemas.microsoft.com/office/drawing/2014/main" xmlns="" id="{00000000-0008-0000-0300-000002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85</xdr:row>
      <xdr:rowOff>135164</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179800" y="147084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102404</xdr:rowOff>
    </xdr:from>
    <xdr:ext cx="762000" cy="259045"/>
    <xdr:sp macro="" textlink="">
      <xdr:nvSpPr>
        <xdr:cNvPr id="261" name="給与水準   （国との比較）平均値テキスト">
          <a:extLst>
            <a:ext uri="{FF2B5EF4-FFF2-40B4-BE49-F238E27FC236}">
              <a16:creationId xmlns:a16="http://schemas.microsoft.com/office/drawing/2014/main" xmlns="" id="{00000000-0008-0000-0300-000005010000}"/>
            </a:ext>
          </a:extLst>
        </xdr:cNvPr>
        <xdr:cNvSpPr txBox="1"/>
      </xdr:nvSpPr>
      <xdr:spPr>
        <a:xfrm>
          <a:off x="17106900" y="14675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77712</xdr:rowOff>
    </xdr:from>
    <xdr:to>
      <xdr:col>77</xdr:col>
      <xdr:colOff>44450</xdr:colOff>
      <xdr:row>85</xdr:row>
      <xdr:rowOff>135164</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5290800" y="1465096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77712</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4401800" y="146050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86</xdr:row>
      <xdr:rowOff>113091</xdr:rowOff>
    </xdr:to>
    <xdr:cxnSp macro="">
      <xdr:nvCxnSpPr>
        <xdr:cNvPr id="269" name="直線コネクタ 268">
          <a:extLst>
            <a:ext uri="{FF2B5EF4-FFF2-40B4-BE49-F238E27FC236}">
              <a16:creationId xmlns:a16="http://schemas.microsoft.com/office/drawing/2014/main" xmlns="" id="{00000000-0008-0000-0300-00000D010000}"/>
            </a:ext>
          </a:extLst>
        </xdr:cNvPr>
        <xdr:cNvCxnSpPr/>
      </xdr:nvCxnSpPr>
      <xdr:spPr>
        <a:xfrm flipV="1">
          <a:off x="13512800" y="14605000"/>
          <a:ext cx="889000" cy="25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a:extLst>
            <a:ext uri="{FF2B5EF4-FFF2-40B4-BE49-F238E27FC236}">
              <a16:creationId xmlns:a16="http://schemas.microsoft.com/office/drawing/2014/main" xmlns="" id="{00000000-0008-0000-0300-000010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100891</xdr:rowOff>
    </xdr:from>
    <xdr:ext cx="762000" cy="259045"/>
    <xdr:sp macro="" textlink="">
      <xdr:nvSpPr>
        <xdr:cNvPr id="280" name="給与水準   （国との比較）該当値テキスト">
          <a:extLst>
            <a:ext uri="{FF2B5EF4-FFF2-40B4-BE49-F238E27FC236}">
              <a16:creationId xmlns:a16="http://schemas.microsoft.com/office/drawing/2014/main" xmlns="" id="{00000000-0008-0000-0300-000018010000}"/>
            </a:ext>
          </a:extLst>
        </xdr:cNvPr>
        <xdr:cNvSpPr txBox="1"/>
      </xdr:nvSpPr>
      <xdr:spPr>
        <a:xfrm>
          <a:off x="171069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26912</xdr:rowOff>
    </xdr:from>
    <xdr:to>
      <xdr:col>73</xdr:col>
      <xdr:colOff>44450</xdr:colOff>
      <xdr:row>85</xdr:row>
      <xdr:rowOff>128512</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5240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3462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148668</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131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職員数より下回り、育児休業や短時間勤務、部分休業制度の普及に加え、事務事業の増加により、職員一人当たりの業務内容は増加している。教育部局を中心に事業拡大してきたことにより、会計年度任用職員の数も増え、人件費の増加が続いている。事業の見直しを基本として、適正な人員管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xmlns=""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a:extLst>
            <a:ext uri="{FF2B5EF4-FFF2-40B4-BE49-F238E27FC236}">
              <a16:creationId xmlns:a16="http://schemas.microsoft.com/office/drawing/2014/main" xmlns="" id="{00000000-0008-0000-0300-00003B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a:extLst>
            <a:ext uri="{FF2B5EF4-FFF2-40B4-BE49-F238E27FC236}">
              <a16:creationId xmlns:a16="http://schemas.microsoft.com/office/drawing/2014/main" xmlns="" id="{00000000-0008-0000-0300-00003D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18891</xdr:rowOff>
    </xdr:from>
    <xdr:to>
      <xdr:col>81</xdr:col>
      <xdr:colOff>44450</xdr:colOff>
      <xdr:row>59</xdr:row>
      <xdr:rowOff>26733</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179800" y="10134441"/>
          <a:ext cx="8382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28719</xdr:rowOff>
    </xdr:from>
    <xdr:ext cx="762000" cy="259045"/>
    <xdr:sp macro="" textlink="">
      <xdr:nvSpPr>
        <xdr:cNvPr id="320" name="定員管理の状況平均値テキスト">
          <a:extLst>
            <a:ext uri="{FF2B5EF4-FFF2-40B4-BE49-F238E27FC236}">
              <a16:creationId xmlns:a16="http://schemas.microsoft.com/office/drawing/2014/main" xmlns="" id="{00000000-0008-0000-0300-000040010000}"/>
            </a:ext>
          </a:extLst>
        </xdr:cNvPr>
        <xdr:cNvSpPr txBox="1"/>
      </xdr:nvSpPr>
      <xdr:spPr>
        <a:xfrm>
          <a:off x="17106900" y="1031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a:extLst>
            <a:ext uri="{FF2B5EF4-FFF2-40B4-BE49-F238E27FC236}">
              <a16:creationId xmlns:a16="http://schemas.microsoft.com/office/drawing/2014/main" xmlns="" id="{00000000-0008-0000-0300-000041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148717</xdr:rowOff>
    </xdr:from>
    <xdr:to>
      <xdr:col>77</xdr:col>
      <xdr:colOff>44450</xdr:colOff>
      <xdr:row>59</xdr:row>
      <xdr:rowOff>18891</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5290800" y="10092817"/>
          <a:ext cx="889000" cy="4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134573</xdr:rowOff>
    </xdr:from>
    <xdr:ext cx="7366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5798800" y="10421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145097</xdr:rowOff>
    </xdr:from>
    <xdr:to>
      <xdr:col>72</xdr:col>
      <xdr:colOff>203200</xdr:colOff>
      <xdr:row>58</xdr:row>
      <xdr:rowOff>148717</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4401800" y="10089197"/>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91140</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9098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145097</xdr:rowOff>
    </xdr:from>
    <xdr:to>
      <xdr:col>68</xdr:col>
      <xdr:colOff>152400</xdr:colOff>
      <xdr:row>59</xdr:row>
      <xdr:rowOff>2604</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flipV="1">
          <a:off x="13512800" y="10089197"/>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86917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020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97776</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3131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147383</xdr:rowOff>
    </xdr:from>
    <xdr:to>
      <xdr:col>81</xdr:col>
      <xdr:colOff>95250</xdr:colOff>
      <xdr:row>59</xdr:row>
      <xdr:rowOff>77533</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6967200" y="1009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68660</xdr:rowOff>
    </xdr:from>
    <xdr:ext cx="762000" cy="259045"/>
    <xdr:sp macro="" textlink="">
      <xdr:nvSpPr>
        <xdr:cNvPr id="339" name="定員管理の状況該当値テキスト">
          <a:extLst>
            <a:ext uri="{FF2B5EF4-FFF2-40B4-BE49-F238E27FC236}">
              <a16:creationId xmlns:a16="http://schemas.microsoft.com/office/drawing/2014/main" xmlns="" id="{00000000-0008-0000-0300-000053010000}"/>
            </a:ext>
          </a:extLst>
        </xdr:cNvPr>
        <xdr:cNvSpPr txBox="1"/>
      </xdr:nvSpPr>
      <xdr:spPr>
        <a:xfrm>
          <a:off x="17106900" y="10012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139541</xdr:rowOff>
    </xdr:from>
    <xdr:to>
      <xdr:col>77</xdr:col>
      <xdr:colOff>95250</xdr:colOff>
      <xdr:row>59</xdr:row>
      <xdr:rowOff>69691</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6129000" y="1008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79868</xdr:rowOff>
    </xdr:from>
    <xdr:ext cx="7366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798800" y="98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97917</xdr:rowOff>
    </xdr:from>
    <xdr:to>
      <xdr:col>73</xdr:col>
      <xdr:colOff>44450</xdr:colOff>
      <xdr:row>59</xdr:row>
      <xdr:rowOff>28067</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5240000" y="1004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38244</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909800" y="9810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94297</xdr:rowOff>
    </xdr:from>
    <xdr:to>
      <xdr:col>68</xdr:col>
      <xdr:colOff>203200</xdr:colOff>
      <xdr:row>59</xdr:row>
      <xdr:rowOff>24447</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4351000" y="1003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34624</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020800" y="980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123254</xdr:rowOff>
    </xdr:from>
    <xdr:to>
      <xdr:col>64</xdr:col>
      <xdr:colOff>152400</xdr:colOff>
      <xdr:row>59</xdr:row>
      <xdr:rowOff>53404</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3462000" y="1006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63581</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3131800" y="983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近年は大きな借入を行っておらず、過去の借入の終了もあり実質公債比率は減少してきた。令和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年度は新型コロナウイルス感染症の影響から減収補てん債（新規税目分）を追加借入れしたことや一部事務組合等の借入増加等により微増した。令和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は子育て拠点施設の建設の借入も始まる。今後、雨水対策等のための河川改修や老朽化する町の施設改築に加え、一部事務組合における施設移転等も予定されており、大きな借入が発生していく。計画的な起債を行い、公債比率が極端に上昇しないように財政の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xmlns=""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xmlns=""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a:extLst>
            <a:ext uri="{FF2B5EF4-FFF2-40B4-BE49-F238E27FC236}">
              <a16:creationId xmlns:a16="http://schemas.microsoft.com/office/drawing/2014/main" xmlns="" id="{00000000-0008-0000-0300-00007A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73237</xdr:rowOff>
    </xdr:from>
    <xdr:to>
      <xdr:col>81</xdr:col>
      <xdr:colOff>44450</xdr:colOff>
      <xdr:row>39</xdr:row>
      <xdr:rowOff>113454</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179800" y="675978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1" name="公債費負担の状況平均値テキスト">
          <a:extLst>
            <a:ext uri="{FF2B5EF4-FFF2-40B4-BE49-F238E27FC236}">
              <a16:creationId xmlns:a16="http://schemas.microsoft.com/office/drawing/2014/main" xmlns="" id="{00000000-0008-0000-0300-00007D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a:extLst>
            <a:ext uri="{FF2B5EF4-FFF2-40B4-BE49-F238E27FC236}">
              <a16:creationId xmlns:a16="http://schemas.microsoft.com/office/drawing/2014/main" xmlns="" id="{00000000-0008-0000-0300-00007E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73237</xdr:rowOff>
    </xdr:from>
    <xdr:to>
      <xdr:col>77</xdr:col>
      <xdr:colOff>44450</xdr:colOff>
      <xdr:row>39</xdr:row>
      <xdr:rowOff>73237</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5290800" y="6759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73237</xdr:rowOff>
    </xdr:from>
    <xdr:to>
      <xdr:col>72</xdr:col>
      <xdr:colOff>203200</xdr:colOff>
      <xdr:row>40</xdr:row>
      <xdr:rowOff>22437</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flipV="1">
          <a:off x="14401800" y="675978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22437</xdr:rowOff>
    </xdr:from>
    <xdr:to>
      <xdr:col>68</xdr:col>
      <xdr:colOff>152400</xdr:colOff>
      <xdr:row>40</xdr:row>
      <xdr:rowOff>151130</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flipV="1">
          <a:off x="13512800" y="688043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4673</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62654</xdr:rowOff>
    </xdr:from>
    <xdr:to>
      <xdr:col>81</xdr:col>
      <xdr:colOff>95250</xdr:colOff>
      <xdr:row>39</xdr:row>
      <xdr:rowOff>164254</xdr:rowOff>
    </xdr:to>
    <xdr:sp macro="" textlink="">
      <xdr:nvSpPr>
        <xdr:cNvPr id="399" name="楕円 398">
          <a:extLst>
            <a:ext uri="{FF2B5EF4-FFF2-40B4-BE49-F238E27FC236}">
              <a16:creationId xmlns:a16="http://schemas.microsoft.com/office/drawing/2014/main" xmlns="" id="{00000000-0008-0000-0300-00008F010000}"/>
            </a:ext>
          </a:extLst>
        </xdr:cNvPr>
        <xdr:cNvSpPr/>
      </xdr:nvSpPr>
      <xdr:spPr>
        <a:xfrm>
          <a:off x="169672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79181</xdr:rowOff>
    </xdr:from>
    <xdr:ext cx="762000" cy="259045"/>
    <xdr:sp macro="" textlink="">
      <xdr:nvSpPr>
        <xdr:cNvPr id="400" name="公債費負担の状況該当値テキスト">
          <a:extLst>
            <a:ext uri="{FF2B5EF4-FFF2-40B4-BE49-F238E27FC236}">
              <a16:creationId xmlns:a16="http://schemas.microsoft.com/office/drawing/2014/main" xmlns="" id="{00000000-0008-0000-0300-000090010000}"/>
            </a:ext>
          </a:extLst>
        </xdr:cNvPr>
        <xdr:cNvSpPr txBox="1"/>
      </xdr:nvSpPr>
      <xdr:spPr>
        <a:xfrm>
          <a:off x="17106900" y="659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22437</xdr:rowOff>
    </xdr:from>
    <xdr:to>
      <xdr:col>77</xdr:col>
      <xdr:colOff>95250</xdr:colOff>
      <xdr:row>39</xdr:row>
      <xdr:rowOff>124037</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6129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134214</xdr:rowOff>
    </xdr:from>
    <xdr:ext cx="7366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5798800" y="647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22437</xdr:rowOff>
    </xdr:from>
    <xdr:to>
      <xdr:col>73</xdr:col>
      <xdr:colOff>44450</xdr:colOff>
      <xdr:row>39</xdr:row>
      <xdr:rowOff>124037</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5240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134214</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4909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143087</xdr:rowOff>
    </xdr:from>
    <xdr:to>
      <xdr:col>68</xdr:col>
      <xdr:colOff>203200</xdr:colOff>
      <xdr:row>40</xdr:row>
      <xdr:rowOff>73237</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4351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将来負担比率はマイナスが続いており、公債費もこれまでは大幅な増加もなく、一定の水準を維持することができた。しかし、今後は子育て拠点施設が令和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は完成し、給食センターの大型設備更新や、町営住宅や幼小中学校の老朽化が進んでおり大規模な改修が立て続けに必要になり、今まで以上に大規模な借入も必要になってくるため、公共施設の管理計画に基づき、施設の集約等を適正に行いなが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基金の活用や</a:t>
          </a:r>
          <a:r>
            <a:rPr kumimoji="1" lang="ja-JP" altLang="en-US" sz="1300">
              <a:latin typeface="ＭＳ Ｐゴシック" panose="020B0600070205080204" pitchFamily="50" charset="-128"/>
              <a:ea typeface="ＭＳ Ｐゴシック" panose="020B0600070205080204" pitchFamily="50" charset="-128"/>
            </a:rPr>
            <a:t>借入を調整していかなければならない。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xmlns=""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a:extLst>
            <a:ext uri="{FF2B5EF4-FFF2-40B4-BE49-F238E27FC236}">
              <a16:creationId xmlns:a16="http://schemas.microsoft.com/office/drawing/2014/main" xmlns="" id="{00000000-0008-0000-0300-0000B6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xmlns=""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a:extLst>
            <a:ext uri="{FF2B5EF4-FFF2-40B4-BE49-F238E27FC236}">
              <a16:creationId xmlns:a16="http://schemas.microsoft.com/office/drawing/2014/main" xmlns="" id="{00000000-0008-0000-0300-0000BA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xmlns=""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8,166
7,620
12.87
4,457,645
4,248,101
197,286
2,364,254
2,698,866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県平均、類似団体よりも高い比率が続いている。人件費の増加は経常経費の圧迫につながるため、正規の職員だけでなく、会計年度任用職員も増えているため、事務の見直しを徹底し、適正な人員配置や業務改善に努め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49276</xdr:rowOff>
    </xdr:from>
    <xdr:to>
      <xdr:col>24</xdr:col>
      <xdr:colOff>25400</xdr:colOff>
      <xdr:row>38</xdr:row>
      <xdr:rowOff>90424</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5643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76725</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24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76708</xdr:rowOff>
    </xdr:from>
    <xdr:to>
      <xdr:col>19</xdr:col>
      <xdr:colOff>187325</xdr:colOff>
      <xdr:row>38</xdr:row>
      <xdr:rowOff>90424</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5918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72136</xdr:rowOff>
    </xdr:from>
    <xdr:to>
      <xdr:col>15</xdr:col>
      <xdr:colOff>98425</xdr:colOff>
      <xdr:row>38</xdr:row>
      <xdr:rowOff>76708</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5872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165862</xdr:rowOff>
    </xdr:from>
    <xdr:to>
      <xdr:col>11</xdr:col>
      <xdr:colOff>9525</xdr:colOff>
      <xdr:row>38</xdr:row>
      <xdr:rowOff>72136</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5095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169926</xdr:rowOff>
    </xdr:from>
    <xdr:to>
      <xdr:col>24</xdr:col>
      <xdr:colOff>76200</xdr:colOff>
      <xdr:row>38</xdr:row>
      <xdr:rowOff>100076</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142003</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39624</xdr:rowOff>
    </xdr:from>
    <xdr:to>
      <xdr:col>20</xdr:col>
      <xdr:colOff>38100</xdr:colOff>
      <xdr:row>38</xdr:row>
      <xdr:rowOff>141224</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126001</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25908</xdr:rowOff>
    </xdr:from>
    <xdr:to>
      <xdr:col>15</xdr:col>
      <xdr:colOff>149225</xdr:colOff>
      <xdr:row>38</xdr:row>
      <xdr:rowOff>127508</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112285</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21336</xdr:rowOff>
    </xdr:from>
    <xdr:to>
      <xdr:col>11</xdr:col>
      <xdr:colOff>60325</xdr:colOff>
      <xdr:row>38</xdr:row>
      <xdr:rowOff>122936</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107713</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115062</xdr:rowOff>
    </xdr:from>
    <xdr:to>
      <xdr:col>6</xdr:col>
      <xdr:colOff>171450</xdr:colOff>
      <xdr:row>38</xdr:row>
      <xdr:rowOff>45212</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29989</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は低い比率となったが、全国・県平均、類似団体と比較すると高い比率となっている。要因としては、専門的な技能を必要とする委託業務の増加が挙げられるため、委託内容を精査し、不要な委託の削減に努めるとともに、職員の技能向上や広域での共同委託等、コスト削減を図っていくことが急務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66040</xdr:rowOff>
    </xdr:from>
    <xdr:to>
      <xdr:col>82</xdr:col>
      <xdr:colOff>107950</xdr:colOff>
      <xdr:row>19</xdr:row>
      <xdr:rowOff>8890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flipV="1">
          <a:off x="15671800" y="31521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8890</xdr:rowOff>
    </xdr:from>
    <xdr:to>
      <xdr:col>78</xdr:col>
      <xdr:colOff>69850</xdr:colOff>
      <xdr:row>20</xdr:row>
      <xdr:rowOff>73660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flipV="1">
          <a:off x="14782800" y="326644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123207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100330</xdr:rowOff>
    </xdr:from>
    <xdr:to>
      <xdr:col>73</xdr:col>
      <xdr:colOff>180975</xdr:colOff>
      <xdr:row>20</xdr:row>
      <xdr:rowOff>73660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893800" y="33578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88900</xdr:rowOff>
    </xdr:from>
    <xdr:to>
      <xdr:col>69</xdr:col>
      <xdr:colOff>92075</xdr:colOff>
      <xdr:row>19</xdr:row>
      <xdr:rowOff>100330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004800" y="31750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xdr:rowOff>
    </xdr:from>
    <xdr:to>
      <xdr:col>82</xdr:col>
      <xdr:colOff>158750</xdr:colOff>
      <xdr:row>18</xdr:row>
      <xdr:rowOff>116840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64592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158767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129540</xdr:rowOff>
    </xdr:from>
    <xdr:to>
      <xdr:col>78</xdr:col>
      <xdr:colOff>120650</xdr:colOff>
      <xdr:row>19</xdr:row>
      <xdr:rowOff>59690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5621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44467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330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22860</xdr:rowOff>
    </xdr:from>
    <xdr:to>
      <xdr:col>74</xdr:col>
      <xdr:colOff>31750</xdr:colOff>
      <xdr:row>20</xdr:row>
      <xdr:rowOff>124460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4732000" y="345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109237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353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49530</xdr:rowOff>
    </xdr:from>
    <xdr:to>
      <xdr:col>69</xdr:col>
      <xdr:colOff>142875</xdr:colOff>
      <xdr:row>19</xdr:row>
      <xdr:rowOff>151130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38430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135907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33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38100</xdr:rowOff>
    </xdr:from>
    <xdr:to>
      <xdr:col>65</xdr:col>
      <xdr:colOff>53975</xdr:colOff>
      <xdr:row>18</xdr:row>
      <xdr:rowOff>139700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2954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124477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平均よりは低いものの、類似団体よりも高い比率にある。高齢化も進み、今後ますます扶助費の削減は難しくなってくるが、福祉、保健、保険、介護分野が連携して、より効果的な健康増進事業を推進し、医療費の抑制や自立した生活がより長く継続できるような介護予防に力を入れるとともに、家族や地域とのつながりの希薄化を食い止める手立てを確立していかなければならな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xmlns=""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a:extLst>
            <a:ext uri="{FF2B5EF4-FFF2-40B4-BE49-F238E27FC236}">
              <a16:creationId xmlns:a16="http://schemas.microsoft.com/office/drawing/2014/main" xmlns="" id="{00000000-0008-0000-0400-0000B4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a:extLst>
            <a:ext uri="{FF2B5EF4-FFF2-40B4-BE49-F238E27FC236}">
              <a16:creationId xmlns:a16="http://schemas.microsoft.com/office/drawing/2014/main" xmlns="" id="{00000000-0008-0000-0400-0000B6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104140</xdr:rowOff>
    </xdr:from>
    <xdr:to>
      <xdr:col>24</xdr:col>
      <xdr:colOff>25400</xdr:colOff>
      <xdr:row>61</xdr:row>
      <xdr:rowOff>1270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flipV="1">
          <a:off x="3987800" y="103911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a:extLst>
            <a:ext uri="{FF2B5EF4-FFF2-40B4-BE49-F238E27FC236}">
              <a16:creationId xmlns:a16="http://schemas.microsoft.com/office/drawing/2014/main" xmlns="" id="{00000000-0008-0000-0400-0000B9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1270</xdr:rowOff>
    </xdr:from>
    <xdr:to>
      <xdr:col>19</xdr:col>
      <xdr:colOff>187325</xdr:colOff>
      <xdr:row>61</xdr:row>
      <xdr:rowOff>115570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3098800" y="104597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39387</xdr:rowOff>
    </xdr:from>
    <xdr:ext cx="736600" cy="259045"/>
    <xdr:sp macro="" textlink="">
      <xdr:nvSpPr>
        <xdr:cNvPr id="189" name="テキスト ボックス 188">
          <a:extLst>
            <a:ext uri="{FF2B5EF4-FFF2-40B4-BE49-F238E27FC236}">
              <a16:creationId xmlns:a16="http://schemas.microsoft.com/office/drawing/2014/main" xmlns="" id="{00000000-0008-0000-0400-0000BD000000}"/>
            </a:ext>
          </a:extLst>
        </xdr:cNvPr>
        <xdr:cNvSpPr txBox="1"/>
      </xdr:nvSpPr>
      <xdr:spPr>
        <a:xfrm>
          <a:off x="3606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1270</xdr:rowOff>
    </xdr:from>
    <xdr:to>
      <xdr:col>15</xdr:col>
      <xdr:colOff>98425</xdr:colOff>
      <xdr:row>61</xdr:row>
      <xdr:rowOff>115570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2209800" y="104597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a:extLst>
            <a:ext uri="{FF2B5EF4-FFF2-40B4-BE49-F238E27FC236}">
              <a16:creationId xmlns:a16="http://schemas.microsoft.com/office/drawing/2014/main" xmlns="" id="{00000000-0008-0000-0400-0000BF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58420</xdr:rowOff>
    </xdr:from>
    <xdr:to>
      <xdr:col>11</xdr:col>
      <xdr:colOff>9525</xdr:colOff>
      <xdr:row>61</xdr:row>
      <xdr:rowOff>1270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1320800" y="103454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142257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939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53340</xdr:rowOff>
    </xdr:from>
    <xdr:to>
      <xdr:col>24</xdr:col>
      <xdr:colOff>76200</xdr:colOff>
      <xdr:row>60</xdr:row>
      <xdr:rowOff>154940</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47752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25417</xdr:rowOff>
    </xdr:from>
    <xdr:ext cx="762000" cy="259045"/>
    <xdr:sp macro="" textlink="">
      <xdr:nvSpPr>
        <xdr:cNvPr id="204" name="扶助費該当値テキスト">
          <a:extLst>
            <a:ext uri="{FF2B5EF4-FFF2-40B4-BE49-F238E27FC236}">
              <a16:creationId xmlns:a16="http://schemas.microsoft.com/office/drawing/2014/main" xmlns="" id="{00000000-0008-0000-0400-0000CC000000}"/>
            </a:ext>
          </a:extLst>
        </xdr:cNvPr>
        <xdr:cNvSpPr txBox="1"/>
      </xdr:nvSpPr>
      <xdr:spPr>
        <a:xfrm>
          <a:off x="49149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121920</xdr:rowOff>
    </xdr:from>
    <xdr:to>
      <xdr:col>20</xdr:col>
      <xdr:colOff>38100</xdr:colOff>
      <xdr:row>61</xdr:row>
      <xdr:rowOff>52070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937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36847</xdr:rowOff>
    </xdr:from>
    <xdr:ext cx="7366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3606800" y="1049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64770</xdr:rowOff>
    </xdr:from>
    <xdr:to>
      <xdr:col>15</xdr:col>
      <xdr:colOff>149225</xdr:colOff>
      <xdr:row>61</xdr:row>
      <xdr:rowOff>166370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048000" y="1052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151147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717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121920</xdr:rowOff>
    </xdr:from>
    <xdr:to>
      <xdr:col>11</xdr:col>
      <xdr:colOff>60325</xdr:colOff>
      <xdr:row>61</xdr:row>
      <xdr:rowOff>52070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2159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36847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828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7620</xdr:rowOff>
    </xdr:from>
    <xdr:to>
      <xdr:col>6</xdr:col>
      <xdr:colOff>171450</xdr:colOff>
      <xdr:row>60</xdr:row>
      <xdr:rowOff>109220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1270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93997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939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xmlns=""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類似団体や全国・県平均を下回っており、特別会計への繰出金も過剰に負担することなく適正に維持できているため、今後も継続に努める。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xmlns=""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a:extLst>
            <a:ext uri="{FF2B5EF4-FFF2-40B4-BE49-F238E27FC236}">
              <a16:creationId xmlns:a16="http://schemas.microsoft.com/office/drawing/2014/main" xmlns="" id="{00000000-0008-0000-0400-0000F1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a:extLst>
            <a:ext uri="{FF2B5EF4-FFF2-40B4-BE49-F238E27FC236}">
              <a16:creationId xmlns:a16="http://schemas.microsoft.com/office/drawing/2014/main" xmlns="" id="{00000000-0008-0000-0400-0000F3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54610</xdr:rowOff>
    </xdr:from>
    <xdr:to>
      <xdr:col>82</xdr:col>
      <xdr:colOff>107950</xdr:colOff>
      <xdr:row>55</xdr:row>
      <xdr:rowOff>62230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5671800" y="94843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6" name="その他平均値テキスト">
          <a:extLst>
            <a:ext uri="{FF2B5EF4-FFF2-40B4-BE49-F238E27FC236}">
              <a16:creationId xmlns:a16="http://schemas.microsoft.com/office/drawing/2014/main" xmlns="" id="{00000000-0008-0000-0400-0000F6000000}"/>
            </a:ext>
          </a:extLst>
        </xdr:cNvPr>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a:extLst>
            <a:ext uri="{FF2B5EF4-FFF2-40B4-BE49-F238E27FC236}">
              <a16:creationId xmlns:a16="http://schemas.microsoft.com/office/drawing/2014/main" xmlns="" id="{00000000-0008-0000-0400-0000F7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39370</xdr:rowOff>
    </xdr:from>
    <xdr:to>
      <xdr:col>78</xdr:col>
      <xdr:colOff>69850</xdr:colOff>
      <xdr:row>55</xdr:row>
      <xdr:rowOff>54610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4782800" y="9469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0" name="テキスト ボックス 249">
          <a:extLst>
            <a:ext uri="{FF2B5EF4-FFF2-40B4-BE49-F238E27FC236}">
              <a16:creationId xmlns:a16="http://schemas.microsoft.com/office/drawing/2014/main" xmlns="" id="{00000000-0008-0000-0400-0000FA000000}"/>
            </a:ext>
          </a:extLst>
        </xdr:cNvPr>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39370</xdr:rowOff>
    </xdr:from>
    <xdr:to>
      <xdr:col>73</xdr:col>
      <xdr:colOff>180975</xdr:colOff>
      <xdr:row>55</xdr:row>
      <xdr:rowOff>46990</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flipV="1">
          <a:off x="13893800" y="9469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142240</xdr:rowOff>
    </xdr:from>
    <xdr:to>
      <xdr:col>69</xdr:col>
      <xdr:colOff>92075</xdr:colOff>
      <xdr:row>55</xdr:row>
      <xdr:rowOff>46990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3004800" y="94005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64" name="楕円 263">
          <a:extLst>
            <a:ext uri="{FF2B5EF4-FFF2-40B4-BE49-F238E27FC236}">
              <a16:creationId xmlns:a16="http://schemas.microsoft.com/office/drawing/2014/main" xmlns="" id="{00000000-0008-0000-0400-000008010000}"/>
            </a:ext>
          </a:extLst>
        </xdr:cNvPr>
        <xdr:cNvSpPr/>
      </xdr:nvSpPr>
      <xdr:spPr>
        <a:xfrm>
          <a:off x="164592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27957</xdr:rowOff>
    </xdr:from>
    <xdr:ext cx="762000" cy="259045"/>
    <xdr:sp macro="" textlink="">
      <xdr:nvSpPr>
        <xdr:cNvPr id="265" name="その他該当値テキスト">
          <a:extLst>
            <a:ext uri="{FF2B5EF4-FFF2-40B4-BE49-F238E27FC236}">
              <a16:creationId xmlns:a16="http://schemas.microsoft.com/office/drawing/2014/main" xmlns="" id="{00000000-0008-0000-0400-000009010000}"/>
            </a:ext>
          </a:extLst>
        </xdr:cNvPr>
        <xdr:cNvSpPr txBox="1"/>
      </xdr:nvSpPr>
      <xdr:spPr>
        <a:xfrm>
          <a:off x="165989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3810</xdr:rowOff>
    </xdr:from>
    <xdr:to>
      <xdr:col>78</xdr:col>
      <xdr:colOff>120650</xdr:colOff>
      <xdr:row>55</xdr:row>
      <xdr:rowOff>105410</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5621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115587</xdr:rowOff>
    </xdr:from>
    <xdr:ext cx="7366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5290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160020</xdr:rowOff>
    </xdr:from>
    <xdr:to>
      <xdr:col>74</xdr:col>
      <xdr:colOff>31750</xdr:colOff>
      <xdr:row>55</xdr:row>
      <xdr:rowOff>90170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4732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100347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401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167640</xdr:rowOff>
    </xdr:from>
    <xdr:to>
      <xdr:col>69</xdr:col>
      <xdr:colOff>142875</xdr:colOff>
      <xdr:row>55</xdr:row>
      <xdr:rowOff>97790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107967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91440</xdr:rowOff>
    </xdr:from>
    <xdr:to>
      <xdr:col>65</xdr:col>
      <xdr:colOff>53975</xdr:colOff>
      <xdr:row>55</xdr:row>
      <xdr:rowOff>21590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2954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31767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2623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消防及び衛生関係の一部事務組合負担金、企業会計への繰出金が多くを占めている。令和元年度から下水道事業会計が法適用の企業会計に移行した。類似団体よりも低い比率ではあるが、見直しを図れる部分は、企業会計と町単独で行っている補助制度の部分となり、限られてはいるが、今後は企業会計における適正な利用者負担を求めていくための料金改定を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xmlns=""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xmlns=""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a:extLst>
            <a:ext uri="{FF2B5EF4-FFF2-40B4-BE49-F238E27FC236}">
              <a16:creationId xmlns:a16="http://schemas.microsoft.com/office/drawing/2014/main" xmlns="" id="{00000000-0008-0000-0400-00002B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a:extLst>
            <a:ext uri="{FF2B5EF4-FFF2-40B4-BE49-F238E27FC236}">
              <a16:creationId xmlns:a16="http://schemas.microsoft.com/office/drawing/2014/main" xmlns="" id="{00000000-0008-0000-0400-00002D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76708</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flipV="1">
          <a:off x="15671800" y="618032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4" name="補助費等平均値テキスト">
          <a:extLst>
            <a:ext uri="{FF2B5EF4-FFF2-40B4-BE49-F238E27FC236}">
              <a16:creationId xmlns:a16="http://schemas.microsoft.com/office/drawing/2014/main" xmlns="" id="{00000000-0008-0000-0400-000030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a:extLst>
            <a:ext uri="{FF2B5EF4-FFF2-40B4-BE49-F238E27FC236}">
              <a16:creationId xmlns:a16="http://schemas.microsoft.com/office/drawing/2014/main" xmlns="" id="{00000000-0008-0000-0400-000031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76708</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4782800" y="62031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a:extLst>
            <a:ext uri="{FF2B5EF4-FFF2-40B4-BE49-F238E27FC236}">
              <a16:creationId xmlns:a16="http://schemas.microsoft.com/office/drawing/2014/main" xmlns="" id="{00000000-0008-0000-0400-000034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127000</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3893800" y="620318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127000</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3004800" y="629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22" name="楕円 321">
          <a:extLst>
            <a:ext uri="{FF2B5EF4-FFF2-40B4-BE49-F238E27FC236}">
              <a16:creationId xmlns:a16="http://schemas.microsoft.com/office/drawing/2014/main" xmlns="" id="{00000000-0008-0000-0400-000042010000}"/>
            </a:ext>
          </a:extLst>
        </xdr:cNvPr>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23" name="補助費等該当値テキスト">
          <a:extLst>
            <a:ext uri="{FF2B5EF4-FFF2-40B4-BE49-F238E27FC236}">
              <a16:creationId xmlns:a16="http://schemas.microsoft.com/office/drawing/2014/main" xmlns="" id="{00000000-0008-0000-0400-000043010000}"/>
            </a:ext>
          </a:extLst>
        </xdr:cNvPr>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公債費は近年、大きな借入を行っておらず、過去の借入の終了もあり、現在は落ち着いており、類似団体や全国・県平均よりも低い比率にある。しかし、令和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年度以降は新たな施設建設や老朽化している施設の改築、河川改修等が控えており、大きな借入が発生するため、据置期間以降は公債費の比率が高まっていくことが見込まれる。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xmlns=""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xmlns=""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a:extLst>
            <a:ext uri="{FF2B5EF4-FFF2-40B4-BE49-F238E27FC236}">
              <a16:creationId xmlns:a16="http://schemas.microsoft.com/office/drawing/2014/main" xmlns="" id="{00000000-0008-0000-0400-000065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a:extLst>
            <a:ext uri="{FF2B5EF4-FFF2-40B4-BE49-F238E27FC236}">
              <a16:creationId xmlns:a16="http://schemas.microsoft.com/office/drawing/2014/main" xmlns="" id="{00000000-0008-0000-0400-000067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30987</xdr:rowOff>
    </xdr:from>
    <xdr:to>
      <xdr:col>24</xdr:col>
      <xdr:colOff>25400</xdr:colOff>
      <xdr:row>76</xdr:row>
      <xdr:rowOff>44704</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3987800" y="13061187"/>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2" name="公債費平均値テキスト">
          <a:extLst>
            <a:ext uri="{FF2B5EF4-FFF2-40B4-BE49-F238E27FC236}">
              <a16:creationId xmlns:a16="http://schemas.microsoft.com/office/drawing/2014/main" xmlns="" id="{00000000-0008-0000-0400-00006A010000}"/>
            </a:ext>
          </a:extLst>
        </xdr:cNvPr>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a:extLst>
            <a:ext uri="{FF2B5EF4-FFF2-40B4-BE49-F238E27FC236}">
              <a16:creationId xmlns:a16="http://schemas.microsoft.com/office/drawing/2014/main" xmlns=""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30987</xdr:rowOff>
    </xdr:from>
    <xdr:to>
      <xdr:col>19</xdr:col>
      <xdr:colOff>187325</xdr:colOff>
      <xdr:row>76</xdr:row>
      <xdr:rowOff>30987</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3098800" y="13061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30987</xdr:rowOff>
    </xdr:from>
    <xdr:to>
      <xdr:col>15</xdr:col>
      <xdr:colOff>98425</xdr:colOff>
      <xdr:row>76</xdr:row>
      <xdr:rowOff>40132</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2209800" y="130611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40132</xdr:rowOff>
    </xdr:from>
    <xdr:to>
      <xdr:col>11</xdr:col>
      <xdr:colOff>9525</xdr:colOff>
      <xdr:row>76</xdr:row>
      <xdr:rowOff>44704</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1320800" y="13070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165354</xdr:rowOff>
    </xdr:from>
    <xdr:to>
      <xdr:col>24</xdr:col>
      <xdr:colOff>76200</xdr:colOff>
      <xdr:row>76</xdr:row>
      <xdr:rowOff>95504</xdr:rowOff>
    </xdr:to>
    <xdr:sp macro="" textlink="">
      <xdr:nvSpPr>
        <xdr:cNvPr id="380" name="楕円 379">
          <a:extLst>
            <a:ext uri="{FF2B5EF4-FFF2-40B4-BE49-F238E27FC236}">
              <a16:creationId xmlns:a16="http://schemas.microsoft.com/office/drawing/2014/main" xmlns="" id="{00000000-0008-0000-0400-00007C010000}"/>
            </a:ext>
          </a:extLst>
        </xdr:cNvPr>
        <xdr:cNvSpPr/>
      </xdr:nvSpPr>
      <xdr:spPr>
        <a:xfrm>
          <a:off x="4775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10431</xdr:rowOff>
    </xdr:from>
    <xdr:ext cx="762000" cy="259045"/>
    <xdr:sp macro="" textlink="">
      <xdr:nvSpPr>
        <xdr:cNvPr id="381" name="公債費該当値テキスト">
          <a:extLst>
            <a:ext uri="{FF2B5EF4-FFF2-40B4-BE49-F238E27FC236}">
              <a16:creationId xmlns:a16="http://schemas.microsoft.com/office/drawing/2014/main" xmlns="" id="{00000000-0008-0000-0400-00007D010000}"/>
            </a:ext>
          </a:extLst>
        </xdr:cNvPr>
        <xdr:cNvSpPr txBox="1"/>
      </xdr:nvSpPr>
      <xdr:spPr>
        <a:xfrm>
          <a:off x="4914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151637</xdr:rowOff>
    </xdr:from>
    <xdr:to>
      <xdr:col>20</xdr:col>
      <xdr:colOff>38100</xdr:colOff>
      <xdr:row>76</xdr:row>
      <xdr:rowOff>81787</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3937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91965</xdr:rowOff>
    </xdr:from>
    <xdr:ext cx="7366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3606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151637</xdr:rowOff>
    </xdr:from>
    <xdr:to>
      <xdr:col>15</xdr:col>
      <xdr:colOff>149225</xdr:colOff>
      <xdr:row>76</xdr:row>
      <xdr:rowOff>81787</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3048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91965</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2717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160782</xdr:rowOff>
    </xdr:from>
    <xdr:to>
      <xdr:col>11</xdr:col>
      <xdr:colOff>60325</xdr:colOff>
      <xdr:row>76</xdr:row>
      <xdr:rowOff>90932</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2159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101109</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828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165354</xdr:rowOff>
    </xdr:from>
    <xdr:to>
      <xdr:col>6</xdr:col>
      <xdr:colOff>171450</xdr:colOff>
      <xdr:row>76</xdr:row>
      <xdr:rowOff>95504</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1270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105681</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939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も比率が高い状態が続いているが、差が狭まってきている。現時点では公債費は増えていないため、歳出削減の効果により公債費以外の経費が縮小していることがわかる。今後は基金の活用等も図りながら、老朽化する施設改修に対応していく。</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xmlns=""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xmlns=""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a:extLst>
            <a:ext uri="{FF2B5EF4-FFF2-40B4-BE49-F238E27FC236}">
              <a16:creationId xmlns:a16="http://schemas.microsoft.com/office/drawing/2014/main" xmlns="" id="{00000000-0008-0000-0400-0000A0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a:extLst>
            <a:ext uri="{FF2B5EF4-FFF2-40B4-BE49-F238E27FC236}">
              <a16:creationId xmlns:a16="http://schemas.microsoft.com/office/drawing/2014/main" xmlns="" id="{00000000-0008-0000-0400-0000A2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159004</xdr:rowOff>
    </xdr:from>
    <xdr:to>
      <xdr:col>82</xdr:col>
      <xdr:colOff>107950</xdr:colOff>
      <xdr:row>78</xdr:row>
      <xdr:rowOff>3556</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flipV="1">
          <a:off x="15671800" y="13189204"/>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33291</xdr:rowOff>
    </xdr:from>
    <xdr:ext cx="762000" cy="259045"/>
    <xdr:sp macro="" textlink="">
      <xdr:nvSpPr>
        <xdr:cNvPr id="421" name="公債費以外平均値テキスト">
          <a:extLst>
            <a:ext uri="{FF2B5EF4-FFF2-40B4-BE49-F238E27FC236}">
              <a16:creationId xmlns:a16="http://schemas.microsoft.com/office/drawing/2014/main" xmlns="" id="{00000000-0008-0000-0400-0000A5010000}"/>
            </a:ext>
          </a:extLst>
        </xdr:cNvPr>
        <xdr:cNvSpPr txBox="1"/>
      </xdr:nvSpPr>
      <xdr:spPr>
        <a:xfrm>
          <a:off x="16598900" y="1289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a:extLst>
            <a:ext uri="{FF2B5EF4-FFF2-40B4-BE49-F238E27FC236}">
              <a16:creationId xmlns:a16="http://schemas.microsoft.com/office/drawing/2014/main" xmlns="" id="{00000000-0008-0000-0400-0000A6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xdr:rowOff>
    </xdr:from>
    <xdr:to>
      <xdr:col>78</xdr:col>
      <xdr:colOff>69850</xdr:colOff>
      <xdr:row>78</xdr:row>
      <xdr:rowOff>99568</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flipV="1">
          <a:off x="14782800" y="133766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85852</xdr:rowOff>
    </xdr:from>
    <xdr:to>
      <xdr:col>73</xdr:col>
      <xdr:colOff>180975</xdr:colOff>
      <xdr:row>78</xdr:row>
      <xdr:rowOff>99568</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3893800" y="134589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78</xdr:row>
      <xdr:rowOff>85852</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3004800" y="13202920"/>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9" name="楕円 438">
          <a:extLst>
            <a:ext uri="{FF2B5EF4-FFF2-40B4-BE49-F238E27FC236}">
              <a16:creationId xmlns:a16="http://schemas.microsoft.com/office/drawing/2014/main" xmlns="" id="{00000000-0008-0000-0400-0000B7010000}"/>
            </a:ext>
          </a:extLst>
        </xdr:cNvPr>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80281</xdr:rowOff>
    </xdr:from>
    <xdr:ext cx="762000" cy="259045"/>
    <xdr:sp macro="" textlink="">
      <xdr:nvSpPr>
        <xdr:cNvPr id="440" name="公債費以外該当値テキスト">
          <a:extLst>
            <a:ext uri="{FF2B5EF4-FFF2-40B4-BE49-F238E27FC236}">
              <a16:creationId xmlns:a16="http://schemas.microsoft.com/office/drawing/2014/main" xmlns="" id="{00000000-0008-0000-0400-0000B8010000}"/>
            </a:ext>
          </a:extLst>
        </xdr:cNvPr>
        <xdr:cNvSpPr txBox="1"/>
      </xdr:nvSpPr>
      <xdr:spPr>
        <a:xfrm>
          <a:off x="165989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124206</xdr:rowOff>
    </xdr:from>
    <xdr:to>
      <xdr:col>78</xdr:col>
      <xdr:colOff>120650</xdr:colOff>
      <xdr:row>78</xdr:row>
      <xdr:rowOff>54356</xdr:rowOff>
    </xdr:to>
    <xdr:sp macro="" textlink="">
      <xdr:nvSpPr>
        <xdr:cNvPr id="441" name="楕円 440">
          <a:extLst>
            <a:ext uri="{FF2B5EF4-FFF2-40B4-BE49-F238E27FC236}">
              <a16:creationId xmlns:a16="http://schemas.microsoft.com/office/drawing/2014/main" xmlns="" id="{00000000-0008-0000-0400-0000B9010000}"/>
            </a:ext>
          </a:extLst>
        </xdr:cNvPr>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39133</xdr:rowOff>
    </xdr:from>
    <xdr:ext cx="7366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5290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48768</xdr:rowOff>
    </xdr:from>
    <xdr:to>
      <xdr:col>74</xdr:col>
      <xdr:colOff>31750</xdr:colOff>
      <xdr:row>78</xdr:row>
      <xdr:rowOff>150368</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4732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135145</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35052</xdr:rowOff>
    </xdr:from>
    <xdr:to>
      <xdr:col>69</xdr:col>
      <xdr:colOff>142875</xdr:colOff>
      <xdr:row>78</xdr:row>
      <xdr:rowOff>136652</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3843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121429</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3512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51428</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5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11295</xdr:rowOff>
    </xdr:from>
    <xdr:to>
      <xdr:col>29</xdr:col>
      <xdr:colOff>127000</xdr:colOff>
      <xdr:row>20</xdr:row>
      <xdr:rowOff>41251</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a:off x="5003800" y="3487920"/>
          <a:ext cx="647700" cy="29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66148</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285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11295</xdr:rowOff>
    </xdr:from>
    <xdr:to>
      <xdr:col>26</xdr:col>
      <xdr:colOff>50800</xdr:colOff>
      <xdr:row>20</xdr:row>
      <xdr:rowOff>31366</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flipV="1">
          <a:off x="4305300" y="3487920"/>
          <a:ext cx="698500" cy="20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22903</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281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25139</xdr:rowOff>
    </xdr:from>
    <xdr:to>
      <xdr:col>22</xdr:col>
      <xdr:colOff>114300</xdr:colOff>
      <xdr:row>20</xdr:row>
      <xdr:rowOff>31366</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a:off x="3606800" y="3501764"/>
          <a:ext cx="698500" cy="6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90578</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25139</xdr:rowOff>
    </xdr:from>
    <xdr:to>
      <xdr:col>18</xdr:col>
      <xdr:colOff>177800</xdr:colOff>
      <xdr:row>20</xdr:row>
      <xdr:rowOff>66232</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2908300" y="3501764"/>
          <a:ext cx="698500" cy="41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102740</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108263</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161901</xdr:rowOff>
    </xdr:from>
    <xdr:to>
      <xdr:col>29</xdr:col>
      <xdr:colOff>177800</xdr:colOff>
      <xdr:row>20</xdr:row>
      <xdr:rowOff>92051</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5600700" y="3467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70478</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337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131945</xdr:rowOff>
    </xdr:from>
    <xdr:to>
      <xdr:col>26</xdr:col>
      <xdr:colOff>101600</xdr:colOff>
      <xdr:row>20</xdr:row>
      <xdr:rowOff>62095</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953000" y="3437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46872</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352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152016</xdr:rowOff>
    </xdr:from>
    <xdr:to>
      <xdr:col>22</xdr:col>
      <xdr:colOff>165100</xdr:colOff>
      <xdr:row>20</xdr:row>
      <xdr:rowOff>82166</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254500" y="3457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66943</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3543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145789</xdr:rowOff>
    </xdr:from>
    <xdr:to>
      <xdr:col>19</xdr:col>
      <xdr:colOff>38100</xdr:colOff>
      <xdr:row>20</xdr:row>
      <xdr:rowOff>75939</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3556000" y="3450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60716</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353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15432</xdr:rowOff>
    </xdr:from>
    <xdr:to>
      <xdr:col>15</xdr:col>
      <xdr:colOff>101600</xdr:colOff>
      <xdr:row>20</xdr:row>
      <xdr:rowOff>117032</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2857500" y="3492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101809</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357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xmlns=""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xmlns=""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xmlns=""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163021</xdr:rowOff>
    </xdr:from>
    <xdr:to>
      <xdr:col>29</xdr:col>
      <xdr:colOff>127000</xdr:colOff>
      <xdr:row>37</xdr:row>
      <xdr:rowOff>30302</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flipV="1">
          <a:off x="5003800" y="7116271"/>
          <a:ext cx="647700" cy="38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314387</xdr:rowOff>
    </xdr:from>
    <xdr:ext cx="762000" cy="259045"/>
    <xdr:sp macro="" textlink="">
      <xdr:nvSpPr>
        <xdr:cNvPr id="112" name="人口1人当たり決算額の推移平均値テキスト445">
          <a:extLst>
            <a:ext uri="{FF2B5EF4-FFF2-40B4-BE49-F238E27FC236}">
              <a16:creationId xmlns:a16="http://schemas.microsoft.com/office/drawing/2014/main" xmlns="" id="{00000000-0008-0000-0500-000070000000}"/>
            </a:ext>
          </a:extLst>
        </xdr:cNvPr>
        <xdr:cNvSpPr txBox="1"/>
      </xdr:nvSpPr>
      <xdr:spPr>
        <a:xfrm>
          <a:off x="5740400" y="6581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30302</xdr:rowOff>
    </xdr:from>
    <xdr:to>
      <xdr:col>26</xdr:col>
      <xdr:colOff>50800</xdr:colOff>
      <xdr:row>37</xdr:row>
      <xdr:rowOff>116305</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4305300" y="7155002"/>
          <a:ext cx="698500" cy="86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273653</xdr:rowOff>
    </xdr:from>
    <xdr:ext cx="7366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4622800" y="6541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72544</xdr:rowOff>
    </xdr:from>
    <xdr:to>
      <xdr:col>22</xdr:col>
      <xdr:colOff>114300</xdr:colOff>
      <xdr:row>37</xdr:row>
      <xdr:rowOff>116305</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3606800" y="7197244"/>
          <a:ext cx="698500" cy="43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328827</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924300" y="65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30890</xdr:rowOff>
    </xdr:from>
    <xdr:to>
      <xdr:col>18</xdr:col>
      <xdr:colOff>177800</xdr:colOff>
      <xdr:row>37</xdr:row>
      <xdr:rowOff>72544</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a:off x="2908300" y="7155590"/>
          <a:ext cx="698500" cy="41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324418</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2258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321953</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25273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112221</xdr:rowOff>
    </xdr:from>
    <xdr:to>
      <xdr:col>29</xdr:col>
      <xdr:colOff>177800</xdr:colOff>
      <xdr:row>37</xdr:row>
      <xdr:rowOff>42371</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5600700" y="7065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84298</xdr:rowOff>
    </xdr:from>
    <xdr:ext cx="762000" cy="259045"/>
    <xdr:sp macro="" textlink="">
      <xdr:nvSpPr>
        <xdr:cNvPr id="131" name="人口1人当たり決算額の推移該当値テキスト445">
          <a:extLst>
            <a:ext uri="{FF2B5EF4-FFF2-40B4-BE49-F238E27FC236}">
              <a16:creationId xmlns:a16="http://schemas.microsoft.com/office/drawing/2014/main" xmlns="" id="{00000000-0008-0000-0500-000083000000}"/>
            </a:ext>
          </a:extLst>
        </xdr:cNvPr>
        <xdr:cNvSpPr txBox="1"/>
      </xdr:nvSpPr>
      <xdr:spPr>
        <a:xfrm>
          <a:off x="5740400" y="703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150952</xdr:rowOff>
    </xdr:from>
    <xdr:to>
      <xdr:col>26</xdr:col>
      <xdr:colOff>101600</xdr:colOff>
      <xdr:row>37</xdr:row>
      <xdr:rowOff>81102</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953000" y="7104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65879</xdr:rowOff>
    </xdr:from>
    <xdr:ext cx="7366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622800" y="7190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65505</xdr:rowOff>
    </xdr:from>
    <xdr:to>
      <xdr:col>22</xdr:col>
      <xdr:colOff>165100</xdr:colOff>
      <xdr:row>37</xdr:row>
      <xdr:rowOff>167105</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254500" y="7190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151882</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924300" y="727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21744</xdr:rowOff>
    </xdr:from>
    <xdr:to>
      <xdr:col>19</xdr:col>
      <xdr:colOff>38100</xdr:colOff>
      <xdr:row>37</xdr:row>
      <xdr:rowOff>123344</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3556000" y="7146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108121</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225800" y="72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151540</xdr:rowOff>
    </xdr:from>
    <xdr:to>
      <xdr:col>15</xdr:col>
      <xdr:colOff>101600</xdr:colOff>
      <xdr:row>37</xdr:row>
      <xdr:rowOff>81690</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2857500" y="7104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66467</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2527300" y="719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8,166
7,620
12.87
4,457,645
4,248,101
197,286
2,364,254
2,698,866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112085</xdr:rowOff>
    </xdr:from>
    <xdr:to>
      <xdr:col>24</xdr:col>
      <xdr:colOff>63500</xdr:colOff>
      <xdr:row>37</xdr:row>
      <xdr:rowOff>129268</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455735"/>
          <a:ext cx="8382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80901</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5910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129268</xdr:rowOff>
    </xdr:from>
    <xdr:to>
      <xdr:col>19</xdr:col>
      <xdr:colOff>177800</xdr:colOff>
      <xdr:row>37</xdr:row>
      <xdr:rowOff>139266</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472918"/>
          <a:ext cx="889000" cy="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131757</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132522</xdr:rowOff>
    </xdr:from>
    <xdr:to>
      <xdr:col>15</xdr:col>
      <xdr:colOff>50800</xdr:colOff>
      <xdr:row>37</xdr:row>
      <xdr:rowOff>139266</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2019300" y="6476172"/>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15133</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08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132522</xdr:rowOff>
    </xdr:from>
    <xdr:to>
      <xdr:col>10</xdr:col>
      <xdr:colOff>114300</xdr:colOff>
      <xdr:row>37</xdr:row>
      <xdr:rowOff>170859</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476172"/>
          <a:ext cx="889000" cy="3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17975</xdr:rowOff>
    </xdr:from>
    <xdr:ext cx="59901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19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13068</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30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61285</xdr:rowOff>
    </xdr:from>
    <xdr:to>
      <xdr:col>24</xdr:col>
      <xdr:colOff>114300</xdr:colOff>
      <xdr:row>37</xdr:row>
      <xdr:rowOff>162885</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40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147662</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31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78468</xdr:rowOff>
    </xdr:from>
    <xdr:to>
      <xdr:col>20</xdr:col>
      <xdr:colOff>38100</xdr:colOff>
      <xdr:row>38</xdr:row>
      <xdr:rowOff>8618</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42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171195</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51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88466</xdr:rowOff>
    </xdr:from>
    <xdr:to>
      <xdr:col>15</xdr:col>
      <xdr:colOff>101600</xdr:colOff>
      <xdr:row>38</xdr:row>
      <xdr:rowOff>18616</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43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9743</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52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81722</xdr:rowOff>
    </xdr:from>
    <xdr:to>
      <xdr:col>10</xdr:col>
      <xdr:colOff>165100</xdr:colOff>
      <xdr:row>38</xdr:row>
      <xdr:rowOff>11872</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42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2999</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51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120058</xdr:rowOff>
    </xdr:from>
    <xdr:to>
      <xdr:col>6</xdr:col>
      <xdr:colOff>38100</xdr:colOff>
      <xdr:row>38</xdr:row>
      <xdr:rowOff>50208</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4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41336</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5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xmlns=""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xmlns=""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xmlns=""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81365</xdr:rowOff>
    </xdr:from>
    <xdr:to>
      <xdr:col>24</xdr:col>
      <xdr:colOff>63500</xdr:colOff>
      <xdr:row>57</xdr:row>
      <xdr:rowOff>99386</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3797300" y="9854015"/>
          <a:ext cx="838200" cy="1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100861</xdr:rowOff>
    </xdr:from>
    <xdr:ext cx="599010" cy="259045"/>
    <xdr:sp macro="" textlink="">
      <xdr:nvSpPr>
        <xdr:cNvPr id="119" name="物件費平均値テキスト">
          <a:extLst>
            <a:ext uri="{FF2B5EF4-FFF2-40B4-BE49-F238E27FC236}">
              <a16:creationId xmlns:a16="http://schemas.microsoft.com/office/drawing/2014/main" xmlns="" id="{00000000-0008-0000-0600-000077000000}"/>
            </a:ext>
          </a:extLst>
        </xdr:cNvPr>
        <xdr:cNvSpPr txBox="1"/>
      </xdr:nvSpPr>
      <xdr:spPr>
        <a:xfrm>
          <a:off x="4686300" y="9530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61549</xdr:rowOff>
    </xdr:from>
    <xdr:to>
      <xdr:col>19</xdr:col>
      <xdr:colOff>177800</xdr:colOff>
      <xdr:row>57</xdr:row>
      <xdr:rowOff>99386</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2908300" y="9834199"/>
          <a:ext cx="889000" cy="3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23792</xdr:rowOff>
    </xdr:from>
    <xdr:ext cx="599010"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3497795" y="945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61549</xdr:rowOff>
    </xdr:from>
    <xdr:to>
      <xdr:col>15</xdr:col>
      <xdr:colOff>50800</xdr:colOff>
      <xdr:row>57</xdr:row>
      <xdr:rowOff>103829</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019300" y="9834199"/>
          <a:ext cx="889000" cy="4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25141</xdr:rowOff>
    </xdr:from>
    <xdr:ext cx="599010"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2608795" y="94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103829</xdr:rowOff>
    </xdr:from>
    <xdr:to>
      <xdr:col>10</xdr:col>
      <xdr:colOff>114300</xdr:colOff>
      <xdr:row>57</xdr:row>
      <xdr:rowOff>130625</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1130300" y="9876479"/>
          <a:ext cx="889000" cy="2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31020</xdr:rowOff>
    </xdr:from>
    <xdr:ext cx="59901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1719795" y="946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11547</xdr:rowOff>
    </xdr:from>
    <xdr:ext cx="59901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830795" y="9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30565</xdr:rowOff>
    </xdr:from>
    <xdr:to>
      <xdr:col>24</xdr:col>
      <xdr:colOff>114300</xdr:colOff>
      <xdr:row>57</xdr:row>
      <xdr:rowOff>132165</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4584700" y="980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8992</xdr:rowOff>
    </xdr:from>
    <xdr:ext cx="534377" cy="259045"/>
    <xdr:sp macro="" textlink="">
      <xdr:nvSpPr>
        <xdr:cNvPr id="138" name="物件費該当値テキスト">
          <a:extLst>
            <a:ext uri="{FF2B5EF4-FFF2-40B4-BE49-F238E27FC236}">
              <a16:creationId xmlns:a16="http://schemas.microsoft.com/office/drawing/2014/main" xmlns="" id="{00000000-0008-0000-0600-00008A000000}"/>
            </a:ext>
          </a:extLst>
        </xdr:cNvPr>
        <xdr:cNvSpPr txBox="1"/>
      </xdr:nvSpPr>
      <xdr:spPr>
        <a:xfrm>
          <a:off x="4686300" y="978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48586</xdr:rowOff>
    </xdr:from>
    <xdr:to>
      <xdr:col>20</xdr:col>
      <xdr:colOff>38100</xdr:colOff>
      <xdr:row>57</xdr:row>
      <xdr:rowOff>150186</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3746500" y="982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141313</xdr:rowOff>
    </xdr:from>
    <xdr:ext cx="534377"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3530111" y="991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10749</xdr:rowOff>
    </xdr:from>
    <xdr:to>
      <xdr:col>15</xdr:col>
      <xdr:colOff>101600</xdr:colOff>
      <xdr:row>57</xdr:row>
      <xdr:rowOff>112349</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2857500" y="978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103476</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2641111" y="987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53029</xdr:rowOff>
    </xdr:from>
    <xdr:to>
      <xdr:col>10</xdr:col>
      <xdr:colOff>165100</xdr:colOff>
      <xdr:row>57</xdr:row>
      <xdr:rowOff>154629</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968500" y="982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145756</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1752111" y="991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79825</xdr:rowOff>
    </xdr:from>
    <xdr:to>
      <xdr:col>6</xdr:col>
      <xdr:colOff>38100</xdr:colOff>
      <xdr:row>58</xdr:row>
      <xdr:rowOff>9975</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079500" y="98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1102</xdr:rowOff>
    </xdr:from>
    <xdr:ext cx="534377"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863111" y="994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xmlns=""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xmlns=""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xmlns=""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26415</xdr:rowOff>
    </xdr:from>
    <xdr:to>
      <xdr:col>24</xdr:col>
      <xdr:colOff>63500</xdr:colOff>
      <xdr:row>79</xdr:row>
      <xdr:rowOff>31153</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3797300" y="13570965"/>
          <a:ext cx="838200" cy="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170870</xdr:rowOff>
    </xdr:from>
    <xdr:ext cx="534377" cy="259045"/>
    <xdr:sp macro="" textlink="">
      <xdr:nvSpPr>
        <xdr:cNvPr id="176" name="維持補修費平均値テキスト">
          <a:extLst>
            <a:ext uri="{FF2B5EF4-FFF2-40B4-BE49-F238E27FC236}">
              <a16:creationId xmlns:a16="http://schemas.microsoft.com/office/drawing/2014/main" xmlns="" id="{00000000-0008-0000-0600-0000B0000000}"/>
            </a:ext>
          </a:extLst>
        </xdr:cNvPr>
        <xdr:cNvSpPr txBox="1"/>
      </xdr:nvSpPr>
      <xdr:spPr>
        <a:xfrm>
          <a:off x="4686300" y="13201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17614</xdr:rowOff>
    </xdr:from>
    <xdr:to>
      <xdr:col>19</xdr:col>
      <xdr:colOff>177800</xdr:colOff>
      <xdr:row>79</xdr:row>
      <xdr:rowOff>26415</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2908300" y="13562164"/>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159135</xdr:rowOff>
    </xdr:from>
    <xdr:ext cx="469744" cy="259045"/>
    <xdr:sp macro="" textlink="">
      <xdr:nvSpPr>
        <xdr:cNvPr id="180" name="テキスト ボックス 179">
          <a:extLst>
            <a:ext uri="{FF2B5EF4-FFF2-40B4-BE49-F238E27FC236}">
              <a16:creationId xmlns:a16="http://schemas.microsoft.com/office/drawing/2014/main" xmlns="" id="{00000000-0008-0000-0600-0000B4000000}"/>
            </a:ext>
          </a:extLst>
        </xdr:cNvPr>
        <xdr:cNvSpPr txBox="1"/>
      </xdr:nvSpPr>
      <xdr:spPr>
        <a:xfrm>
          <a:off x="3562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15584</xdr:rowOff>
    </xdr:from>
    <xdr:to>
      <xdr:col>15</xdr:col>
      <xdr:colOff>50800</xdr:colOff>
      <xdr:row>79</xdr:row>
      <xdr:rowOff>17614</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a:off x="2019300" y="13560134"/>
          <a:ext cx="889000" cy="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143908</xdr:rowOff>
    </xdr:from>
    <xdr:ext cx="534377"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2641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15584</xdr:rowOff>
    </xdr:from>
    <xdr:to>
      <xdr:col>10</xdr:col>
      <xdr:colOff>114300</xdr:colOff>
      <xdr:row>79</xdr:row>
      <xdr:rowOff>33744</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flipV="1">
          <a:off x="1130300" y="13560134"/>
          <a:ext cx="889000" cy="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130712</xdr:rowOff>
    </xdr:from>
    <xdr:ext cx="534377"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1752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152747</xdr:rowOff>
    </xdr:from>
    <xdr:ext cx="534377"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863111" y="131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151803</xdr:rowOff>
    </xdr:from>
    <xdr:to>
      <xdr:col>24</xdr:col>
      <xdr:colOff>114300</xdr:colOff>
      <xdr:row>79</xdr:row>
      <xdr:rowOff>81953</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4584700" y="1352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66730</xdr:rowOff>
    </xdr:from>
    <xdr:ext cx="469744" cy="259045"/>
    <xdr:sp macro="" textlink="">
      <xdr:nvSpPr>
        <xdr:cNvPr id="195" name="維持補修費該当値テキスト">
          <a:extLst>
            <a:ext uri="{FF2B5EF4-FFF2-40B4-BE49-F238E27FC236}">
              <a16:creationId xmlns:a16="http://schemas.microsoft.com/office/drawing/2014/main" xmlns="" id="{00000000-0008-0000-0600-0000C3000000}"/>
            </a:ext>
          </a:extLst>
        </xdr:cNvPr>
        <xdr:cNvSpPr txBox="1"/>
      </xdr:nvSpPr>
      <xdr:spPr>
        <a:xfrm>
          <a:off x="4686300" y="134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147065</xdr:rowOff>
    </xdr:from>
    <xdr:to>
      <xdr:col>20</xdr:col>
      <xdr:colOff>38100</xdr:colOff>
      <xdr:row>79</xdr:row>
      <xdr:rowOff>77215</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3746500" y="1352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68342</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3562428" y="1361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138264</xdr:rowOff>
    </xdr:from>
    <xdr:to>
      <xdr:col>15</xdr:col>
      <xdr:colOff>101600</xdr:colOff>
      <xdr:row>79</xdr:row>
      <xdr:rowOff>68414</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2857500" y="1351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59541</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2673428" y="1360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136234</xdr:rowOff>
    </xdr:from>
    <xdr:to>
      <xdr:col>10</xdr:col>
      <xdr:colOff>165100</xdr:colOff>
      <xdr:row>79</xdr:row>
      <xdr:rowOff>66384</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1968500" y="1350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57511</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1784428" y="1360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154394</xdr:rowOff>
    </xdr:from>
    <xdr:to>
      <xdr:col>6</xdr:col>
      <xdr:colOff>38100</xdr:colOff>
      <xdr:row>79</xdr:row>
      <xdr:rowOff>84544</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079500" y="1352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75671</xdr:rowOff>
    </xdr:from>
    <xdr:ext cx="378565"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941017" y="13620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xmlns=""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xmlns=""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xmlns=""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61595</xdr:rowOff>
    </xdr:from>
    <xdr:to>
      <xdr:col>24</xdr:col>
      <xdr:colOff>63500</xdr:colOff>
      <xdr:row>96</xdr:row>
      <xdr:rowOff>98134</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3797300" y="16520795"/>
          <a:ext cx="838200" cy="3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80421</xdr:rowOff>
    </xdr:from>
    <xdr:ext cx="534377" cy="259045"/>
    <xdr:sp macro="" textlink="">
      <xdr:nvSpPr>
        <xdr:cNvPr id="234" name="扶助費平均値テキスト">
          <a:extLst>
            <a:ext uri="{FF2B5EF4-FFF2-40B4-BE49-F238E27FC236}">
              <a16:creationId xmlns:a16="http://schemas.microsoft.com/office/drawing/2014/main" xmlns="" id="{00000000-0008-0000-0600-0000EA000000}"/>
            </a:ext>
          </a:extLst>
        </xdr:cNvPr>
        <xdr:cNvSpPr txBox="1"/>
      </xdr:nvSpPr>
      <xdr:spPr>
        <a:xfrm>
          <a:off x="4686300" y="16539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98134</xdr:rowOff>
    </xdr:from>
    <xdr:to>
      <xdr:col>19</xdr:col>
      <xdr:colOff>177800</xdr:colOff>
      <xdr:row>96</xdr:row>
      <xdr:rowOff>123025</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flipV="1">
          <a:off x="2908300" y="16557334"/>
          <a:ext cx="889000" cy="2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53878</xdr:rowOff>
    </xdr:from>
    <xdr:ext cx="534377" cy="259045"/>
    <xdr:sp macro="" textlink="">
      <xdr:nvSpPr>
        <xdr:cNvPr id="238" name="テキスト ボックス 237">
          <a:extLst>
            <a:ext uri="{FF2B5EF4-FFF2-40B4-BE49-F238E27FC236}">
              <a16:creationId xmlns:a16="http://schemas.microsoft.com/office/drawing/2014/main" xmlns="" id="{00000000-0008-0000-0600-0000EE000000}"/>
            </a:ext>
          </a:extLst>
        </xdr:cNvPr>
        <xdr:cNvSpPr txBox="1"/>
      </xdr:nvSpPr>
      <xdr:spPr>
        <a:xfrm>
          <a:off x="3530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123025</xdr:rowOff>
    </xdr:from>
    <xdr:to>
      <xdr:col>15</xdr:col>
      <xdr:colOff>50800</xdr:colOff>
      <xdr:row>96</xdr:row>
      <xdr:rowOff>145555</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flipV="1">
          <a:off x="2019300" y="16582225"/>
          <a:ext cx="889000" cy="2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63555</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2641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145555</xdr:rowOff>
    </xdr:from>
    <xdr:to>
      <xdr:col>10</xdr:col>
      <xdr:colOff>114300</xdr:colOff>
      <xdr:row>96</xdr:row>
      <xdr:rowOff>164134</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flipV="1">
          <a:off x="1130300" y="16604755"/>
          <a:ext cx="889000" cy="1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57751</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1752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54970</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863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10795</xdr:rowOff>
    </xdr:from>
    <xdr:to>
      <xdr:col>24</xdr:col>
      <xdr:colOff>114300</xdr:colOff>
      <xdr:row>96</xdr:row>
      <xdr:rowOff>112395</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4584700" y="1646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33672</xdr:rowOff>
    </xdr:from>
    <xdr:ext cx="534377" cy="259045"/>
    <xdr:sp macro="" textlink="">
      <xdr:nvSpPr>
        <xdr:cNvPr id="253" name="扶助費該当値テキスト">
          <a:extLst>
            <a:ext uri="{FF2B5EF4-FFF2-40B4-BE49-F238E27FC236}">
              <a16:creationId xmlns:a16="http://schemas.microsoft.com/office/drawing/2014/main" xmlns="" id="{00000000-0008-0000-0600-0000FD000000}"/>
            </a:ext>
          </a:extLst>
        </xdr:cNvPr>
        <xdr:cNvSpPr txBox="1"/>
      </xdr:nvSpPr>
      <xdr:spPr>
        <a:xfrm>
          <a:off x="4686300" y="163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47334</xdr:rowOff>
    </xdr:from>
    <xdr:to>
      <xdr:col>20</xdr:col>
      <xdr:colOff>38100</xdr:colOff>
      <xdr:row>96</xdr:row>
      <xdr:rowOff>148934</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3746500" y="1650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165461</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3530111" y="1628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72225</xdr:rowOff>
    </xdr:from>
    <xdr:to>
      <xdr:col>15</xdr:col>
      <xdr:colOff>101600</xdr:colOff>
      <xdr:row>97</xdr:row>
      <xdr:rowOff>2375</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2857500" y="165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18902</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2641111" y="1630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94755</xdr:rowOff>
    </xdr:from>
    <xdr:to>
      <xdr:col>10</xdr:col>
      <xdr:colOff>165100</xdr:colOff>
      <xdr:row>97</xdr:row>
      <xdr:rowOff>24905</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968500" y="1655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41432</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1752111" y="163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113334</xdr:rowOff>
    </xdr:from>
    <xdr:to>
      <xdr:col>6</xdr:col>
      <xdr:colOff>38100</xdr:colOff>
      <xdr:row>97</xdr:row>
      <xdr:rowOff>43484</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079500" y="1657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60011</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863111" y="1634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82377</xdr:rowOff>
    </xdr:from>
    <xdr:to>
      <xdr:col>55</xdr:col>
      <xdr:colOff>0</xdr:colOff>
      <xdr:row>38</xdr:row>
      <xdr:rowOff>108795</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9639300" y="6426027"/>
          <a:ext cx="838200" cy="19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81087</xdr:rowOff>
    </xdr:from>
    <xdr:ext cx="599010"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6081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108795</xdr:rowOff>
    </xdr:from>
    <xdr:to>
      <xdr:col>50</xdr:col>
      <xdr:colOff>114300</xdr:colOff>
      <xdr:row>38</xdr:row>
      <xdr:rowOff>128518</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8750300" y="6623895"/>
          <a:ext cx="889000" cy="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91839</xdr:rowOff>
    </xdr:from>
    <xdr:ext cx="599010"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39795" y="626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127533</xdr:rowOff>
    </xdr:from>
    <xdr:to>
      <xdr:col>45</xdr:col>
      <xdr:colOff>177800</xdr:colOff>
      <xdr:row>38</xdr:row>
      <xdr:rowOff>128518</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a:off x="7861300" y="6642633"/>
          <a:ext cx="889000" cy="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96602</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83111" y="62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122744</xdr:rowOff>
    </xdr:from>
    <xdr:to>
      <xdr:col>41</xdr:col>
      <xdr:colOff>50800</xdr:colOff>
      <xdr:row>38</xdr:row>
      <xdr:rowOff>127533</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a:off x="6972300" y="6637844"/>
          <a:ext cx="889000" cy="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87214</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61795" y="625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99585</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705111" y="62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31577</xdr:rowOff>
    </xdr:from>
    <xdr:to>
      <xdr:col>55</xdr:col>
      <xdr:colOff>50800</xdr:colOff>
      <xdr:row>37</xdr:row>
      <xdr:rowOff>133177</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637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117954</xdr:rowOff>
    </xdr:from>
    <xdr:ext cx="599010"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6290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57995</xdr:rowOff>
    </xdr:from>
    <xdr:to>
      <xdr:col>50</xdr:col>
      <xdr:colOff>165100</xdr:colOff>
      <xdr:row>38</xdr:row>
      <xdr:rowOff>159595</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657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150722</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72111" y="66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77718</xdr:rowOff>
    </xdr:from>
    <xdr:to>
      <xdr:col>46</xdr:col>
      <xdr:colOff>38100</xdr:colOff>
      <xdr:row>39</xdr:row>
      <xdr:rowOff>7868</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659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170445</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83111" y="668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76733</xdr:rowOff>
    </xdr:from>
    <xdr:to>
      <xdr:col>41</xdr:col>
      <xdr:colOff>101600</xdr:colOff>
      <xdr:row>39</xdr:row>
      <xdr:rowOff>6883</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59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169460</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94111" y="668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71944</xdr:rowOff>
    </xdr:from>
    <xdr:to>
      <xdr:col>36</xdr:col>
      <xdr:colOff>165100</xdr:colOff>
      <xdr:row>39</xdr:row>
      <xdr:rowOff>2094</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5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164671</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705111" y="667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121065</xdr:rowOff>
    </xdr:from>
    <xdr:to>
      <xdr:col>55</xdr:col>
      <xdr:colOff>0</xdr:colOff>
      <xdr:row>58</xdr:row>
      <xdr:rowOff>121338</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9639300" y="10065165"/>
          <a:ext cx="838200" cy="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53930</xdr:rowOff>
    </xdr:from>
    <xdr:ext cx="599010"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826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120910</xdr:rowOff>
    </xdr:from>
    <xdr:to>
      <xdr:col>50</xdr:col>
      <xdr:colOff>114300</xdr:colOff>
      <xdr:row>58</xdr:row>
      <xdr:rowOff>121065</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8750300" y="10065010"/>
          <a:ext cx="8890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149300</xdr:rowOff>
    </xdr:from>
    <xdr:ext cx="599010"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39795" y="97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119544</xdr:rowOff>
    </xdr:from>
    <xdr:to>
      <xdr:col>45</xdr:col>
      <xdr:colOff>177800</xdr:colOff>
      <xdr:row>58</xdr:row>
      <xdr:rowOff>120910</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7861300" y="10063644"/>
          <a:ext cx="889000" cy="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154545</xdr:rowOff>
    </xdr:from>
    <xdr:ext cx="59901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50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114157</xdr:rowOff>
    </xdr:from>
    <xdr:to>
      <xdr:col>41</xdr:col>
      <xdr:colOff>50800</xdr:colOff>
      <xdr:row>58</xdr:row>
      <xdr:rowOff>119544</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6972300" y="10058257"/>
          <a:ext cx="889000" cy="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150845</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61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143636</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672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70538</xdr:rowOff>
    </xdr:from>
    <xdr:to>
      <xdr:col>55</xdr:col>
      <xdr:colOff>50800</xdr:colOff>
      <xdr:row>59</xdr:row>
      <xdr:rowOff>688</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1001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9479</xdr:rowOff>
    </xdr:from>
    <xdr:ext cx="534377"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95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70265</xdr:rowOff>
    </xdr:from>
    <xdr:to>
      <xdr:col>50</xdr:col>
      <xdr:colOff>165100</xdr:colOff>
      <xdr:row>59</xdr:row>
      <xdr:rowOff>415</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1001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162992</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72111" y="1010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70110</xdr:rowOff>
    </xdr:from>
    <xdr:to>
      <xdr:col>46</xdr:col>
      <xdr:colOff>38100</xdr:colOff>
      <xdr:row>59</xdr:row>
      <xdr:rowOff>260</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1001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162837</xdr:rowOff>
    </xdr:from>
    <xdr:ext cx="534377"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83111" y="1010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68744</xdr:rowOff>
    </xdr:from>
    <xdr:to>
      <xdr:col>41</xdr:col>
      <xdr:colOff>101600</xdr:colOff>
      <xdr:row>58</xdr:row>
      <xdr:rowOff>170344</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1001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161471</xdr:rowOff>
    </xdr:from>
    <xdr:ext cx="534377"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94111" y="1010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63357</xdr:rowOff>
    </xdr:from>
    <xdr:to>
      <xdr:col>36</xdr:col>
      <xdr:colOff>165100</xdr:colOff>
      <xdr:row>58</xdr:row>
      <xdr:rowOff>164957</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100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156084</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705111" y="101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xmlns=""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a:extLst>
            <a:ext uri="{FF2B5EF4-FFF2-40B4-BE49-F238E27FC236}">
              <a16:creationId xmlns:a16="http://schemas.microsoft.com/office/drawing/2014/main" xmlns="" id="{00000000-0008-0000-0600-00008E010000}"/>
            </a:ext>
          </a:extLst>
        </xdr:cNvPr>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a:extLst>
            <a:ext uri="{FF2B5EF4-FFF2-40B4-BE49-F238E27FC236}">
              <a16:creationId xmlns:a16="http://schemas.microsoft.com/office/drawing/2014/main" xmlns="" id="{00000000-0008-0000-0600-000090010000}"/>
            </a:ext>
          </a:extLst>
        </xdr:cNvPr>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34841</xdr:rowOff>
    </xdr:from>
    <xdr:to>
      <xdr:col>55</xdr:col>
      <xdr:colOff>0</xdr:colOff>
      <xdr:row>79</xdr:row>
      <xdr:rowOff>44114</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flipV="1">
          <a:off x="9639300" y="13579391"/>
          <a:ext cx="838200" cy="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142434</xdr:rowOff>
    </xdr:from>
    <xdr:ext cx="534377" cy="259045"/>
    <xdr:sp macro="" textlink="">
      <xdr:nvSpPr>
        <xdr:cNvPr id="403" name="普通建設事業費 （ うち新規整備　）平均値テキスト">
          <a:extLst>
            <a:ext uri="{FF2B5EF4-FFF2-40B4-BE49-F238E27FC236}">
              <a16:creationId xmlns:a16="http://schemas.microsoft.com/office/drawing/2014/main" xmlns="" id="{00000000-0008-0000-0600-000093010000}"/>
            </a:ext>
          </a:extLst>
        </xdr:cNvPr>
        <xdr:cNvSpPr txBox="1"/>
      </xdr:nvSpPr>
      <xdr:spPr>
        <a:xfrm>
          <a:off x="10528300" y="1334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44109</xdr:rowOff>
    </xdr:from>
    <xdr:to>
      <xdr:col>50</xdr:col>
      <xdr:colOff>114300</xdr:colOff>
      <xdr:row>79</xdr:row>
      <xdr:rowOff>44114</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8750300" y="13588659"/>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60447</xdr:rowOff>
    </xdr:from>
    <xdr:ext cx="534377"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9372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43095</xdr:rowOff>
    </xdr:from>
    <xdr:to>
      <xdr:col>45</xdr:col>
      <xdr:colOff>177800</xdr:colOff>
      <xdr:row>79</xdr:row>
      <xdr:rowOff>44109</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7861300" y="13587645"/>
          <a:ext cx="889000" cy="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43095</xdr:rowOff>
    </xdr:from>
    <xdr:to>
      <xdr:col>41</xdr:col>
      <xdr:colOff>50800</xdr:colOff>
      <xdr:row>79</xdr:row>
      <xdr:rowOff>43481</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flipV="1">
          <a:off x="6972300" y="13587645"/>
          <a:ext cx="889000" cy="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49671</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7594111" y="132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31842</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6705111" y="132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155491</xdr:rowOff>
    </xdr:from>
    <xdr:to>
      <xdr:col>55</xdr:col>
      <xdr:colOff>50800</xdr:colOff>
      <xdr:row>79</xdr:row>
      <xdr:rowOff>85641</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10426700" y="1352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97983</xdr:rowOff>
    </xdr:from>
    <xdr:ext cx="469744" cy="259045"/>
    <xdr:sp macro="" textlink="">
      <xdr:nvSpPr>
        <xdr:cNvPr id="422" name="普通建設事業費 （ うち新規整備　）該当値テキスト">
          <a:extLst>
            <a:ext uri="{FF2B5EF4-FFF2-40B4-BE49-F238E27FC236}">
              <a16:creationId xmlns:a16="http://schemas.microsoft.com/office/drawing/2014/main" xmlns="" id="{00000000-0008-0000-0600-0000A6010000}"/>
            </a:ext>
          </a:extLst>
        </xdr:cNvPr>
        <xdr:cNvSpPr txBox="1"/>
      </xdr:nvSpPr>
      <xdr:spPr>
        <a:xfrm>
          <a:off x="10528300" y="1347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164764</xdr:rowOff>
    </xdr:from>
    <xdr:to>
      <xdr:col>50</xdr:col>
      <xdr:colOff>165100</xdr:colOff>
      <xdr:row>79</xdr:row>
      <xdr:rowOff>94914</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9588500" y="1353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86041</xdr:rowOff>
    </xdr:from>
    <xdr:ext cx="378565"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9450017" y="13630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164759</xdr:rowOff>
    </xdr:from>
    <xdr:to>
      <xdr:col>46</xdr:col>
      <xdr:colOff>38100</xdr:colOff>
      <xdr:row>79</xdr:row>
      <xdr:rowOff>94909</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8699500" y="1353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86036</xdr:rowOff>
    </xdr:from>
    <xdr:ext cx="378565"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8561017" y="13630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163745</xdr:rowOff>
    </xdr:from>
    <xdr:to>
      <xdr:col>41</xdr:col>
      <xdr:colOff>101600</xdr:colOff>
      <xdr:row>79</xdr:row>
      <xdr:rowOff>93895</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7810500" y="1353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85022</xdr:rowOff>
    </xdr:from>
    <xdr:ext cx="469744"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7626428" y="136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164131</xdr:rowOff>
    </xdr:from>
    <xdr:to>
      <xdr:col>36</xdr:col>
      <xdr:colOff>165100</xdr:colOff>
      <xdr:row>79</xdr:row>
      <xdr:rowOff>94281</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6921500" y="1353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85408</xdr:rowOff>
    </xdr:from>
    <xdr:ext cx="378565"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6783017" y="13629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xmlns=""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a:extLst>
            <a:ext uri="{FF2B5EF4-FFF2-40B4-BE49-F238E27FC236}">
              <a16:creationId xmlns:a16="http://schemas.microsoft.com/office/drawing/2014/main" xmlns="" id="{00000000-0008-0000-0600-0000C7010000}"/>
            </a:ext>
          </a:extLst>
        </xdr:cNvPr>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a:extLst>
            <a:ext uri="{FF2B5EF4-FFF2-40B4-BE49-F238E27FC236}">
              <a16:creationId xmlns:a16="http://schemas.microsoft.com/office/drawing/2014/main" xmlns="" id="{00000000-0008-0000-0600-0000C9010000}"/>
            </a:ext>
          </a:extLst>
        </xdr:cNvPr>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170810</xdr:rowOff>
    </xdr:from>
    <xdr:to>
      <xdr:col>55</xdr:col>
      <xdr:colOff>0</xdr:colOff>
      <xdr:row>99</xdr:row>
      <xdr:rowOff>22870</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9639300" y="16972910"/>
          <a:ext cx="838200" cy="2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98189</xdr:rowOff>
    </xdr:from>
    <xdr:ext cx="534377" cy="259045"/>
    <xdr:sp macro="" textlink="">
      <xdr:nvSpPr>
        <xdr:cNvPr id="460" name="普通建設事業費 （ うち更新整備　）平均値テキスト">
          <a:extLst>
            <a:ext uri="{FF2B5EF4-FFF2-40B4-BE49-F238E27FC236}">
              <a16:creationId xmlns:a16="http://schemas.microsoft.com/office/drawing/2014/main" xmlns="" id="{00000000-0008-0000-0600-0000CC010000}"/>
            </a:ext>
          </a:extLst>
        </xdr:cNvPr>
        <xdr:cNvSpPr txBox="1"/>
      </xdr:nvSpPr>
      <xdr:spPr>
        <a:xfrm>
          <a:off x="10528300" y="1672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170810</xdr:rowOff>
    </xdr:from>
    <xdr:to>
      <xdr:col>50</xdr:col>
      <xdr:colOff>114300</xdr:colOff>
      <xdr:row>99</xdr:row>
      <xdr:rowOff>1640</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flipV="1">
          <a:off x="8750300" y="16972910"/>
          <a:ext cx="889000" cy="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21362</xdr:rowOff>
    </xdr:from>
    <xdr:ext cx="534377"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372111" y="166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165181</xdr:rowOff>
    </xdr:from>
    <xdr:to>
      <xdr:col>45</xdr:col>
      <xdr:colOff>177800</xdr:colOff>
      <xdr:row>99</xdr:row>
      <xdr:rowOff>1640</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a:off x="7861300" y="16967281"/>
          <a:ext cx="889000" cy="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30573</xdr:rowOff>
    </xdr:from>
    <xdr:ext cx="534377"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8483111" y="166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157657</xdr:rowOff>
    </xdr:from>
    <xdr:to>
      <xdr:col>41</xdr:col>
      <xdr:colOff>50800</xdr:colOff>
      <xdr:row>98</xdr:row>
      <xdr:rowOff>165181</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a:off x="6972300" y="16959757"/>
          <a:ext cx="889000" cy="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35808</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594111" y="1666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39789</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6705111" y="166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143520</xdr:rowOff>
    </xdr:from>
    <xdr:to>
      <xdr:col>55</xdr:col>
      <xdr:colOff>50800</xdr:colOff>
      <xdr:row>99</xdr:row>
      <xdr:rowOff>73670</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10426700" y="1694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58447</xdr:rowOff>
    </xdr:from>
    <xdr:ext cx="534377" cy="259045"/>
    <xdr:sp macro="" textlink="">
      <xdr:nvSpPr>
        <xdr:cNvPr id="479" name="普通建設事業費 （ うち更新整備　）該当値テキスト">
          <a:extLst>
            <a:ext uri="{FF2B5EF4-FFF2-40B4-BE49-F238E27FC236}">
              <a16:creationId xmlns:a16="http://schemas.microsoft.com/office/drawing/2014/main" xmlns="" id="{00000000-0008-0000-0600-0000DF010000}"/>
            </a:ext>
          </a:extLst>
        </xdr:cNvPr>
        <xdr:cNvSpPr txBox="1"/>
      </xdr:nvSpPr>
      <xdr:spPr>
        <a:xfrm>
          <a:off x="10528300" y="1686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120010</xdr:rowOff>
    </xdr:from>
    <xdr:to>
      <xdr:col>50</xdr:col>
      <xdr:colOff>165100</xdr:colOff>
      <xdr:row>99</xdr:row>
      <xdr:rowOff>50160</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9588500" y="1692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41287</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9372111" y="1701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122290</xdr:rowOff>
    </xdr:from>
    <xdr:to>
      <xdr:col>46</xdr:col>
      <xdr:colOff>38100</xdr:colOff>
      <xdr:row>99</xdr:row>
      <xdr:rowOff>52440</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8699500" y="169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43567</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8483111" y="1701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114381</xdr:rowOff>
    </xdr:from>
    <xdr:to>
      <xdr:col>41</xdr:col>
      <xdr:colOff>101600</xdr:colOff>
      <xdr:row>99</xdr:row>
      <xdr:rowOff>44531</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7810500" y="1691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35658</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7594111" y="1700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106857</xdr:rowOff>
    </xdr:from>
    <xdr:to>
      <xdr:col>36</xdr:col>
      <xdr:colOff>165100</xdr:colOff>
      <xdr:row>99</xdr:row>
      <xdr:rowOff>37007</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6921500" y="1690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28134</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6705111" y="1700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xmlns=""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a:extLst>
            <a:ext uri="{FF2B5EF4-FFF2-40B4-BE49-F238E27FC236}">
              <a16:creationId xmlns:a16="http://schemas.microsoft.com/office/drawing/2014/main" xmlns="" id="{00000000-0008-0000-0600-000000020000}"/>
            </a:ext>
          </a:extLst>
        </xdr:cNvPr>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a:extLst>
            <a:ext uri="{FF2B5EF4-FFF2-40B4-BE49-F238E27FC236}">
              <a16:creationId xmlns:a16="http://schemas.microsoft.com/office/drawing/2014/main" xmlns="" id="{00000000-0008-0000-0600-000002020000}"/>
            </a:ext>
          </a:extLst>
        </xdr:cNvPr>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148570</xdr:rowOff>
    </xdr:from>
    <xdr:ext cx="534377" cy="259045"/>
    <xdr:sp macro="" textlink="">
      <xdr:nvSpPr>
        <xdr:cNvPr id="517" name="災害復旧事業費平均値テキスト">
          <a:extLst>
            <a:ext uri="{FF2B5EF4-FFF2-40B4-BE49-F238E27FC236}">
              <a16:creationId xmlns:a16="http://schemas.microsoft.com/office/drawing/2014/main" xmlns="" id="{00000000-0008-0000-0600-000005020000}"/>
            </a:ext>
          </a:extLst>
        </xdr:cNvPr>
        <xdr:cNvSpPr txBox="1"/>
      </xdr:nvSpPr>
      <xdr:spPr>
        <a:xfrm>
          <a:off x="16370300" y="6492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78398</xdr:rowOff>
    </xdr:from>
    <xdr:ext cx="469744"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46428" y="6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104120</xdr:rowOff>
    </xdr:from>
    <xdr:ext cx="249299" cy="259045"/>
    <xdr:sp macro="" textlink="">
      <xdr:nvSpPr>
        <xdr:cNvPr id="536" name="災害復旧事業費該当値テキスト">
          <a:extLst>
            <a:ext uri="{FF2B5EF4-FFF2-40B4-BE49-F238E27FC236}">
              <a16:creationId xmlns:a16="http://schemas.microsoft.com/office/drawing/2014/main" xmlns="" id="{00000000-0008-0000-0600-000018020000}"/>
            </a:ext>
          </a:extLst>
        </xdr:cNvPr>
        <xdr:cNvSpPr txBox="1"/>
      </xdr:nvSpPr>
      <xdr:spPr>
        <a:xfrm>
          <a:off x="16370300" y="6619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xmlns=""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xmlns=""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xmlns=""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xmlns=""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xmlns=""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xmlns=""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xmlns=""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xmlns=""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22983</xdr:rowOff>
    </xdr:from>
    <xdr:to>
      <xdr:col>85</xdr:col>
      <xdr:colOff>127000</xdr:colOff>
      <xdr:row>77</xdr:row>
      <xdr:rowOff>37350</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flipV="1">
          <a:off x="15481300" y="13224633"/>
          <a:ext cx="838200" cy="1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71561</xdr:rowOff>
    </xdr:from>
    <xdr:ext cx="534377" cy="259045"/>
    <xdr:sp macro="" textlink="">
      <xdr:nvSpPr>
        <xdr:cNvPr id="619" name="公債費平均値テキスト">
          <a:extLst>
            <a:ext uri="{FF2B5EF4-FFF2-40B4-BE49-F238E27FC236}">
              <a16:creationId xmlns:a16="http://schemas.microsoft.com/office/drawing/2014/main" xmlns="" id="{00000000-0008-0000-0600-00006B020000}"/>
            </a:ext>
          </a:extLst>
        </xdr:cNvPr>
        <xdr:cNvSpPr txBox="1"/>
      </xdr:nvSpPr>
      <xdr:spPr>
        <a:xfrm>
          <a:off x="16370300" y="1275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34927</xdr:rowOff>
    </xdr:from>
    <xdr:to>
      <xdr:col>81</xdr:col>
      <xdr:colOff>50800</xdr:colOff>
      <xdr:row>77</xdr:row>
      <xdr:rowOff>37350</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4592300" y="13236577"/>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6511</xdr:rowOff>
    </xdr:from>
    <xdr:ext cx="534377"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5214111" y="126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30784</xdr:rowOff>
    </xdr:from>
    <xdr:to>
      <xdr:col>76</xdr:col>
      <xdr:colOff>114300</xdr:colOff>
      <xdr:row>77</xdr:row>
      <xdr:rowOff>34927</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3703300" y="13232434"/>
          <a:ext cx="889000" cy="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41898</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4325111" y="127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29904</xdr:rowOff>
    </xdr:from>
    <xdr:to>
      <xdr:col>71</xdr:col>
      <xdr:colOff>177800</xdr:colOff>
      <xdr:row>77</xdr:row>
      <xdr:rowOff>30784</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2814300" y="13231554"/>
          <a:ext cx="889000" cy="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35274</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3436111" y="127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41132</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2547111" y="127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143633</xdr:rowOff>
    </xdr:from>
    <xdr:to>
      <xdr:col>85</xdr:col>
      <xdr:colOff>177800</xdr:colOff>
      <xdr:row>77</xdr:row>
      <xdr:rowOff>73783</xdr:rowOff>
    </xdr:to>
    <xdr:sp macro="" textlink="">
      <xdr:nvSpPr>
        <xdr:cNvPr id="637" name="楕円 636">
          <a:extLst>
            <a:ext uri="{FF2B5EF4-FFF2-40B4-BE49-F238E27FC236}">
              <a16:creationId xmlns:a16="http://schemas.microsoft.com/office/drawing/2014/main" xmlns="" id="{00000000-0008-0000-0600-00007D020000}"/>
            </a:ext>
          </a:extLst>
        </xdr:cNvPr>
        <xdr:cNvSpPr/>
      </xdr:nvSpPr>
      <xdr:spPr>
        <a:xfrm>
          <a:off x="16268700" y="1317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122060</xdr:rowOff>
    </xdr:from>
    <xdr:ext cx="534377" cy="259045"/>
    <xdr:sp macro="" textlink="">
      <xdr:nvSpPr>
        <xdr:cNvPr id="638" name="公債費該当値テキスト">
          <a:extLst>
            <a:ext uri="{FF2B5EF4-FFF2-40B4-BE49-F238E27FC236}">
              <a16:creationId xmlns:a16="http://schemas.microsoft.com/office/drawing/2014/main" xmlns="" id="{00000000-0008-0000-0600-00007E020000}"/>
            </a:ext>
          </a:extLst>
        </xdr:cNvPr>
        <xdr:cNvSpPr txBox="1"/>
      </xdr:nvSpPr>
      <xdr:spPr>
        <a:xfrm>
          <a:off x="16370300" y="1315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158000</xdr:rowOff>
    </xdr:from>
    <xdr:to>
      <xdr:col>81</xdr:col>
      <xdr:colOff>101600</xdr:colOff>
      <xdr:row>77</xdr:row>
      <xdr:rowOff>88150</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5430500" y="13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79277</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214111" y="1328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155577</xdr:rowOff>
    </xdr:from>
    <xdr:to>
      <xdr:col>76</xdr:col>
      <xdr:colOff>165100</xdr:colOff>
      <xdr:row>77</xdr:row>
      <xdr:rowOff>85727</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4541500" y="1318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76854</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4325111" y="1327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151434</xdr:rowOff>
    </xdr:from>
    <xdr:to>
      <xdr:col>72</xdr:col>
      <xdr:colOff>38100</xdr:colOff>
      <xdr:row>77</xdr:row>
      <xdr:rowOff>81584</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3652500" y="1318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72711</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3436111" y="1327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150554</xdr:rowOff>
    </xdr:from>
    <xdr:to>
      <xdr:col>67</xdr:col>
      <xdr:colOff>101600</xdr:colOff>
      <xdr:row>77</xdr:row>
      <xdr:rowOff>80704</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2763500" y="1318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71831</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547111" y="1327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xmlns=""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a:extLst>
            <a:ext uri="{FF2B5EF4-FFF2-40B4-BE49-F238E27FC236}">
              <a16:creationId xmlns:a16="http://schemas.microsoft.com/office/drawing/2014/main" xmlns="" id="{00000000-0008-0000-0600-0000A1020000}"/>
            </a:ext>
          </a:extLst>
        </xdr:cNvPr>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a:extLst>
            <a:ext uri="{FF2B5EF4-FFF2-40B4-BE49-F238E27FC236}">
              <a16:creationId xmlns:a16="http://schemas.microsoft.com/office/drawing/2014/main" xmlns="" id="{00000000-0008-0000-0600-0000A3020000}"/>
            </a:ext>
          </a:extLst>
        </xdr:cNvPr>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40540</xdr:rowOff>
    </xdr:from>
    <xdr:to>
      <xdr:col>85</xdr:col>
      <xdr:colOff>127000</xdr:colOff>
      <xdr:row>99</xdr:row>
      <xdr:rowOff>72837</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flipV="1">
          <a:off x="15481300" y="17014090"/>
          <a:ext cx="838200" cy="3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92395</xdr:rowOff>
    </xdr:from>
    <xdr:ext cx="534377" cy="259045"/>
    <xdr:sp macro="" textlink="">
      <xdr:nvSpPr>
        <xdr:cNvPr id="678" name="積立金平均値テキスト">
          <a:extLst>
            <a:ext uri="{FF2B5EF4-FFF2-40B4-BE49-F238E27FC236}">
              <a16:creationId xmlns:a16="http://schemas.microsoft.com/office/drawing/2014/main" xmlns="" id="{00000000-0008-0000-0600-0000A6020000}"/>
            </a:ext>
          </a:extLst>
        </xdr:cNvPr>
        <xdr:cNvSpPr txBox="1"/>
      </xdr:nvSpPr>
      <xdr:spPr>
        <a:xfrm>
          <a:off x="16370300" y="1672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72837</xdr:rowOff>
    </xdr:from>
    <xdr:to>
      <xdr:col>81</xdr:col>
      <xdr:colOff>50800</xdr:colOff>
      <xdr:row>99</xdr:row>
      <xdr:rowOff>94078</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flipV="1">
          <a:off x="14592300" y="17046387"/>
          <a:ext cx="889000" cy="2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66070</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5214111" y="166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94078</xdr:rowOff>
    </xdr:from>
    <xdr:to>
      <xdr:col>76</xdr:col>
      <xdr:colOff>114300</xdr:colOff>
      <xdr:row>99</xdr:row>
      <xdr:rowOff>96427</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flipV="1">
          <a:off x="13703300" y="17067628"/>
          <a:ext cx="889000" cy="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61472</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4325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87376</xdr:rowOff>
    </xdr:from>
    <xdr:to>
      <xdr:col>71</xdr:col>
      <xdr:colOff>177800</xdr:colOff>
      <xdr:row>99</xdr:row>
      <xdr:rowOff>96427</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2814300" y="17060926"/>
          <a:ext cx="889000" cy="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64468</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3436111" y="166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55148</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2547111" y="1668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161190</xdr:rowOff>
    </xdr:from>
    <xdr:to>
      <xdr:col>85</xdr:col>
      <xdr:colOff>177800</xdr:colOff>
      <xdr:row>99</xdr:row>
      <xdr:rowOff>91340</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6268700" y="1696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76117</xdr:rowOff>
    </xdr:from>
    <xdr:ext cx="534377" cy="259045"/>
    <xdr:sp macro="" textlink="">
      <xdr:nvSpPr>
        <xdr:cNvPr id="697" name="積立金該当値テキスト">
          <a:extLst>
            <a:ext uri="{FF2B5EF4-FFF2-40B4-BE49-F238E27FC236}">
              <a16:creationId xmlns:a16="http://schemas.microsoft.com/office/drawing/2014/main" xmlns="" id="{00000000-0008-0000-0600-0000B9020000}"/>
            </a:ext>
          </a:extLst>
        </xdr:cNvPr>
        <xdr:cNvSpPr txBox="1"/>
      </xdr:nvSpPr>
      <xdr:spPr>
        <a:xfrm>
          <a:off x="16370300" y="1687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22037</xdr:rowOff>
    </xdr:from>
    <xdr:to>
      <xdr:col>81</xdr:col>
      <xdr:colOff>101600</xdr:colOff>
      <xdr:row>99</xdr:row>
      <xdr:rowOff>123637</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5430500" y="1699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114764</xdr:rowOff>
    </xdr:from>
    <xdr:ext cx="469744"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5246428" y="1708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43278</xdr:rowOff>
    </xdr:from>
    <xdr:to>
      <xdr:col>76</xdr:col>
      <xdr:colOff>165100</xdr:colOff>
      <xdr:row>99</xdr:row>
      <xdr:rowOff>144878</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4541500" y="1701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136005</xdr:rowOff>
    </xdr:from>
    <xdr:ext cx="469744"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4357428" y="1710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45627</xdr:rowOff>
    </xdr:from>
    <xdr:to>
      <xdr:col>72</xdr:col>
      <xdr:colOff>38100</xdr:colOff>
      <xdr:row>99</xdr:row>
      <xdr:rowOff>147227</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3652500" y="1701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138354</xdr:rowOff>
    </xdr:from>
    <xdr:ext cx="378565"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3514017" y="17111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36576</xdr:rowOff>
    </xdr:from>
    <xdr:to>
      <xdr:col>67</xdr:col>
      <xdr:colOff>101600</xdr:colOff>
      <xdr:row>99</xdr:row>
      <xdr:rowOff>138176</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2763500" y="1701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129303</xdr:rowOff>
    </xdr:from>
    <xdr:ext cx="469744"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579428" y="1710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xmlns=""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xmlns=""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a:extLst>
            <a:ext uri="{FF2B5EF4-FFF2-40B4-BE49-F238E27FC236}">
              <a16:creationId xmlns:a16="http://schemas.microsoft.com/office/drawing/2014/main" xmlns="" id="{00000000-0008-0000-0600-0000DE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a:extLst>
            <a:ext uri="{FF2B5EF4-FFF2-40B4-BE49-F238E27FC236}">
              <a16:creationId xmlns:a16="http://schemas.microsoft.com/office/drawing/2014/main" xmlns="" id="{00000000-0008-0000-0600-0000E1020000}"/>
            </a:ext>
          </a:extLst>
        </xdr:cNvPr>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xmlns=""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xmlns=""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a:extLst>
            <a:ext uri="{FF2B5EF4-FFF2-40B4-BE49-F238E27FC236}">
              <a16:creationId xmlns:a16="http://schemas.microsoft.com/office/drawing/2014/main" xmlns="" id="{00000000-0008-0000-0600-000015030000}"/>
            </a:ext>
          </a:extLst>
        </xdr:cNvPr>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a:extLst>
            <a:ext uri="{FF2B5EF4-FFF2-40B4-BE49-F238E27FC236}">
              <a16:creationId xmlns:a16="http://schemas.microsoft.com/office/drawing/2014/main" xmlns="" id="{00000000-0008-0000-0600-000017030000}"/>
            </a:ext>
          </a:extLst>
        </xdr:cNvPr>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39001</xdr:rowOff>
    </xdr:from>
    <xdr:to>
      <xdr:col>116</xdr:col>
      <xdr:colOff>63500</xdr:colOff>
      <xdr:row>59</xdr:row>
      <xdr:rowOff>39091</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flipV="1">
          <a:off x="21323300" y="10154551"/>
          <a:ext cx="838200" cy="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a:extLst>
            <a:ext uri="{FF2B5EF4-FFF2-40B4-BE49-F238E27FC236}">
              <a16:creationId xmlns:a16="http://schemas.microsoft.com/office/drawing/2014/main" xmlns="" id="{00000000-0008-0000-0600-00001A030000}"/>
            </a:ext>
          </a:extLst>
        </xdr:cNvPr>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39065</xdr:rowOff>
    </xdr:from>
    <xdr:to>
      <xdr:col>111</xdr:col>
      <xdr:colOff>177800</xdr:colOff>
      <xdr:row>59</xdr:row>
      <xdr:rowOff>39091</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20434300" y="10154615"/>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39027</xdr:rowOff>
    </xdr:from>
    <xdr:to>
      <xdr:col>107</xdr:col>
      <xdr:colOff>50800</xdr:colOff>
      <xdr:row>59</xdr:row>
      <xdr:rowOff>39065</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a:off x="19545300" y="1015457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39027</xdr:rowOff>
    </xdr:from>
    <xdr:to>
      <xdr:col>102</xdr:col>
      <xdr:colOff>114300</xdr:colOff>
      <xdr:row>59</xdr:row>
      <xdr:rowOff>39027</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a:off x="18656300" y="101545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159651</xdr:rowOff>
    </xdr:from>
    <xdr:to>
      <xdr:col>116</xdr:col>
      <xdr:colOff>114300</xdr:colOff>
      <xdr:row>59</xdr:row>
      <xdr:rowOff>89801</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2110700" y="1010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102670</xdr:rowOff>
    </xdr:from>
    <xdr:ext cx="378565" cy="259045"/>
    <xdr:sp macro="" textlink="">
      <xdr:nvSpPr>
        <xdr:cNvPr id="813" name="貸付金該当値テキスト">
          <a:extLst>
            <a:ext uri="{FF2B5EF4-FFF2-40B4-BE49-F238E27FC236}">
              <a16:creationId xmlns:a16="http://schemas.microsoft.com/office/drawing/2014/main" xmlns="" id="{00000000-0008-0000-0600-00002D030000}"/>
            </a:ext>
          </a:extLst>
        </xdr:cNvPr>
        <xdr:cNvSpPr txBox="1"/>
      </xdr:nvSpPr>
      <xdr:spPr>
        <a:xfrm>
          <a:off x="22212300" y="10046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159741</xdr:rowOff>
    </xdr:from>
    <xdr:to>
      <xdr:col>112</xdr:col>
      <xdr:colOff>38100</xdr:colOff>
      <xdr:row>59</xdr:row>
      <xdr:rowOff>89891</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1272500" y="1010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81018</xdr:rowOff>
    </xdr:from>
    <xdr:ext cx="378565"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134017" y="101965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159715</xdr:rowOff>
    </xdr:from>
    <xdr:to>
      <xdr:col>107</xdr:col>
      <xdr:colOff>101600</xdr:colOff>
      <xdr:row>59</xdr:row>
      <xdr:rowOff>89865</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20383500" y="101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80992</xdr:rowOff>
    </xdr:from>
    <xdr:ext cx="378565"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0245017" y="10196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159677</xdr:rowOff>
    </xdr:from>
    <xdr:to>
      <xdr:col>102</xdr:col>
      <xdr:colOff>165100</xdr:colOff>
      <xdr:row>59</xdr:row>
      <xdr:rowOff>89827</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19494500" y="1010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80954</xdr:rowOff>
    </xdr:from>
    <xdr:ext cx="378565"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9356017" y="10196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159677</xdr:rowOff>
    </xdr:from>
    <xdr:to>
      <xdr:col>98</xdr:col>
      <xdr:colOff>38100</xdr:colOff>
      <xdr:row>59</xdr:row>
      <xdr:rowOff>89827</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18605500" y="1010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80954</xdr:rowOff>
    </xdr:from>
    <xdr:ext cx="378565"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8467017" y="10196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xmlns=""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a:extLst>
            <a:ext uri="{FF2B5EF4-FFF2-40B4-BE49-F238E27FC236}">
              <a16:creationId xmlns:a16="http://schemas.microsoft.com/office/drawing/2014/main" xmlns="" id="{00000000-0008-0000-0600-000051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a:extLst>
            <a:ext uri="{FF2B5EF4-FFF2-40B4-BE49-F238E27FC236}">
              <a16:creationId xmlns:a16="http://schemas.microsoft.com/office/drawing/2014/main" xmlns="" id="{00000000-0008-0000-0600-000053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48597</xdr:rowOff>
    </xdr:from>
    <xdr:to>
      <xdr:col>116</xdr:col>
      <xdr:colOff>63500</xdr:colOff>
      <xdr:row>79</xdr:row>
      <xdr:rowOff>70914</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flipV="1">
          <a:off x="21323300" y="13593147"/>
          <a:ext cx="838200" cy="2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144663</xdr:rowOff>
    </xdr:from>
    <xdr:ext cx="534377" cy="259045"/>
    <xdr:sp macro="" textlink="">
      <xdr:nvSpPr>
        <xdr:cNvPr id="854" name="繰出金平均値テキスト">
          <a:extLst>
            <a:ext uri="{FF2B5EF4-FFF2-40B4-BE49-F238E27FC236}">
              <a16:creationId xmlns:a16="http://schemas.microsoft.com/office/drawing/2014/main" xmlns="" id="{00000000-0008-0000-0600-000056030000}"/>
            </a:ext>
          </a:extLst>
        </xdr:cNvPr>
        <xdr:cNvSpPr txBox="1"/>
      </xdr:nvSpPr>
      <xdr:spPr>
        <a:xfrm>
          <a:off x="22212300" y="130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123828</xdr:rowOff>
    </xdr:from>
    <xdr:to>
      <xdr:col>111</xdr:col>
      <xdr:colOff>177800</xdr:colOff>
      <xdr:row>79</xdr:row>
      <xdr:rowOff>70914</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a:off x="20434300" y="13496928"/>
          <a:ext cx="889000" cy="11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36524</xdr:rowOff>
    </xdr:from>
    <xdr:ext cx="534377"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1056111" y="128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113564</xdr:rowOff>
    </xdr:from>
    <xdr:to>
      <xdr:col>107</xdr:col>
      <xdr:colOff>50800</xdr:colOff>
      <xdr:row>78</xdr:row>
      <xdr:rowOff>123828</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a:off x="19545300" y="13486664"/>
          <a:ext cx="889000" cy="1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47878</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0167111" y="129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113564</xdr:rowOff>
    </xdr:from>
    <xdr:to>
      <xdr:col>102</xdr:col>
      <xdr:colOff>114300</xdr:colOff>
      <xdr:row>78</xdr:row>
      <xdr:rowOff>132776</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flipV="1">
          <a:off x="18656300" y="13486664"/>
          <a:ext cx="889000" cy="1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41521</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9278111" y="129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a:extLst>
            <a:ext uri="{FF2B5EF4-FFF2-40B4-BE49-F238E27FC236}">
              <a16:creationId xmlns:a16="http://schemas.microsoft.com/office/drawing/2014/main" xmlns="" id="{00000000-0008-0000-0600-000061030000}"/>
            </a:ext>
          </a:extLst>
        </xdr:cNvPr>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27761</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8389111" y="1288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169247</xdr:rowOff>
    </xdr:from>
    <xdr:to>
      <xdr:col>116</xdr:col>
      <xdr:colOff>114300</xdr:colOff>
      <xdr:row>79</xdr:row>
      <xdr:rowOff>99397</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2110700" y="1354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84174</xdr:rowOff>
    </xdr:from>
    <xdr:ext cx="534377" cy="259045"/>
    <xdr:sp macro="" textlink="">
      <xdr:nvSpPr>
        <xdr:cNvPr id="873" name="繰出金該当値テキスト">
          <a:extLst>
            <a:ext uri="{FF2B5EF4-FFF2-40B4-BE49-F238E27FC236}">
              <a16:creationId xmlns:a16="http://schemas.microsoft.com/office/drawing/2014/main" xmlns="" id="{00000000-0008-0000-0600-000069030000}"/>
            </a:ext>
          </a:extLst>
        </xdr:cNvPr>
        <xdr:cNvSpPr txBox="1"/>
      </xdr:nvSpPr>
      <xdr:spPr>
        <a:xfrm>
          <a:off x="22212300" y="134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20114</xdr:rowOff>
    </xdr:from>
    <xdr:to>
      <xdr:col>112</xdr:col>
      <xdr:colOff>38100</xdr:colOff>
      <xdr:row>79</xdr:row>
      <xdr:rowOff>121714</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21272500" y="1356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112841</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1056111" y="1365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73028</xdr:rowOff>
    </xdr:from>
    <xdr:to>
      <xdr:col>107</xdr:col>
      <xdr:colOff>101600</xdr:colOff>
      <xdr:row>79</xdr:row>
      <xdr:rowOff>3178</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20383500" y="134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165755</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20167111" y="1353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62764</xdr:rowOff>
    </xdr:from>
    <xdr:to>
      <xdr:col>102</xdr:col>
      <xdr:colOff>165100</xdr:colOff>
      <xdr:row>78</xdr:row>
      <xdr:rowOff>164364</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19494500" y="13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155491</xdr:rowOff>
    </xdr:from>
    <xdr:ext cx="534377"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9278111" y="1352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81976</xdr:rowOff>
    </xdr:from>
    <xdr:to>
      <xdr:col>98</xdr:col>
      <xdr:colOff>38100</xdr:colOff>
      <xdr:row>79</xdr:row>
      <xdr:rowOff>12126</xdr:rowOff>
    </xdr:to>
    <xdr:sp macro="" textlink="">
      <xdr:nvSpPr>
        <xdr:cNvPr id="880" name="楕円 879">
          <a:extLst>
            <a:ext uri="{FF2B5EF4-FFF2-40B4-BE49-F238E27FC236}">
              <a16:creationId xmlns:a16="http://schemas.microsoft.com/office/drawing/2014/main" xmlns="" id="{00000000-0008-0000-0600-000070030000}"/>
            </a:ext>
          </a:extLst>
        </xdr:cNvPr>
        <xdr:cNvSpPr/>
      </xdr:nvSpPr>
      <xdr:spPr>
        <a:xfrm>
          <a:off x="18605500" y="1345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3253</xdr:rowOff>
    </xdr:from>
    <xdr:ext cx="534377"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8389111" y="135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xmlns=""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xmlns=""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xmlns=""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xmlns=""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xmlns=""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xmlns=""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xmlns=""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xmlns=""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人件費、扶助費が年々増加している。特に扶助費は類似団体と比べても住民一人当たりのコストが高い状態が続いている。医療費や障害者自立支援事業、老人福祉施設の関係費用が増加しており、かつ、令和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はこども医療費の対象年齢を引き上げた（拡大した）ため、今後は町全体で健康増進のための事業を積極的に展開し、医療費の抑制、介護予防に努め、健康寿命を延ばす必要がある。近年、新規整備の普通建設事業が殆どなかっ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はシルバー人材センター建設や子育て拠点施設の建設が始まり既存施設の老朽化に対応する更新整備事業も増加しているだけでなく、雨水対策のための河川改修工事も始まった。公債費が急激に膨らみ過ぎないように、基金の活用や計画的な借入に努めていく。積立金については、類似団体よりも低い比率で推移しており、ふるさと納税の収入も芳しくない。健全な財政運営を行うためには、支出の削減だけでなく、収入の増加も必要であるため、町の魅力を広く発信し、ふるさと納税をはじめとした資金調達に努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8,166
7,620
12.87
4,457,645
4,248,101
197,286
2,364,254
2,698,866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33238</xdr:rowOff>
    </xdr:from>
    <xdr:to>
      <xdr:col>24</xdr:col>
      <xdr:colOff>63500</xdr:colOff>
      <xdr:row>39</xdr:row>
      <xdr:rowOff>74875</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a:off x="3797300" y="6719788"/>
          <a:ext cx="838200" cy="4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46136</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6046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157662</xdr:rowOff>
    </xdr:from>
    <xdr:to>
      <xdr:col>19</xdr:col>
      <xdr:colOff>177800</xdr:colOff>
      <xdr:row>39</xdr:row>
      <xdr:rowOff>33238</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908300" y="6672762"/>
          <a:ext cx="889000" cy="4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93870</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148027</xdr:rowOff>
    </xdr:from>
    <xdr:to>
      <xdr:col>15</xdr:col>
      <xdr:colOff>50800</xdr:colOff>
      <xdr:row>38</xdr:row>
      <xdr:rowOff>157662</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a:off x="2019300" y="6663127"/>
          <a:ext cx="889000" cy="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143672</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597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144435</xdr:rowOff>
    </xdr:from>
    <xdr:to>
      <xdr:col>10</xdr:col>
      <xdr:colOff>114300</xdr:colOff>
      <xdr:row>38</xdr:row>
      <xdr:rowOff>148027</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a:off x="1130300" y="6659535"/>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149877</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133385</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596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24075</xdr:rowOff>
    </xdr:from>
    <xdr:to>
      <xdr:col>24</xdr:col>
      <xdr:colOff>114300</xdr:colOff>
      <xdr:row>39</xdr:row>
      <xdr:rowOff>125675</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671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110452</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662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153888</xdr:rowOff>
    </xdr:from>
    <xdr:to>
      <xdr:col>20</xdr:col>
      <xdr:colOff>38100</xdr:colOff>
      <xdr:row>39</xdr:row>
      <xdr:rowOff>84038</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666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75165</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676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106862</xdr:rowOff>
    </xdr:from>
    <xdr:to>
      <xdr:col>15</xdr:col>
      <xdr:colOff>101600</xdr:colOff>
      <xdr:row>39</xdr:row>
      <xdr:rowOff>37012</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662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28139</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671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97227</xdr:rowOff>
    </xdr:from>
    <xdr:to>
      <xdr:col>10</xdr:col>
      <xdr:colOff>165100</xdr:colOff>
      <xdr:row>39</xdr:row>
      <xdr:rowOff>27377</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661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18504</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670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93635</xdr:rowOff>
    </xdr:from>
    <xdr:to>
      <xdr:col>6</xdr:col>
      <xdr:colOff>38100</xdr:colOff>
      <xdr:row>39</xdr:row>
      <xdr:rowOff>23785</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660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14912</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670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xmlns=""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xmlns=""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a:extLst>
            <a:ext uri="{FF2B5EF4-FFF2-40B4-BE49-F238E27FC236}">
              <a16:creationId xmlns:a16="http://schemas.microsoft.com/office/drawing/2014/main" xmlns="" id="{00000000-0008-0000-0700-000076000000}"/>
            </a:ext>
          </a:extLst>
        </xdr:cNvPr>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a:extLst>
            <a:ext uri="{FF2B5EF4-FFF2-40B4-BE49-F238E27FC236}">
              <a16:creationId xmlns:a16="http://schemas.microsoft.com/office/drawing/2014/main" xmlns="" id="{00000000-0008-0000-0700-000078000000}"/>
            </a:ext>
          </a:extLst>
        </xdr:cNvPr>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73319</xdr:rowOff>
    </xdr:from>
    <xdr:to>
      <xdr:col>24</xdr:col>
      <xdr:colOff>63500</xdr:colOff>
      <xdr:row>59</xdr:row>
      <xdr:rowOff>25679</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3797300" y="10017419"/>
          <a:ext cx="838200" cy="12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a:extLst>
            <a:ext uri="{FF2B5EF4-FFF2-40B4-BE49-F238E27FC236}">
              <a16:creationId xmlns:a16="http://schemas.microsoft.com/office/drawing/2014/main" xmlns="" id="{00000000-0008-0000-0700-00007B000000}"/>
            </a:ext>
          </a:extLst>
        </xdr:cNvPr>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25679</xdr:rowOff>
    </xdr:from>
    <xdr:to>
      <xdr:col>19</xdr:col>
      <xdr:colOff>177800</xdr:colOff>
      <xdr:row>59</xdr:row>
      <xdr:rowOff>30782</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flipV="1">
          <a:off x="2908300" y="10141229"/>
          <a:ext cx="889000" cy="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30782</xdr:rowOff>
    </xdr:from>
    <xdr:to>
      <xdr:col>15</xdr:col>
      <xdr:colOff>50800</xdr:colOff>
      <xdr:row>59</xdr:row>
      <xdr:rowOff>30790</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flipV="1">
          <a:off x="2019300" y="10146332"/>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26388</xdr:rowOff>
    </xdr:from>
    <xdr:ext cx="59901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2608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30790</xdr:rowOff>
    </xdr:from>
    <xdr:to>
      <xdr:col>10</xdr:col>
      <xdr:colOff>114300</xdr:colOff>
      <xdr:row>59</xdr:row>
      <xdr:rowOff>31666</xdr:rowOff>
    </xdr:to>
    <xdr:cxnSp macro="">
      <xdr:nvCxnSpPr>
        <xdr:cNvPr id="131" name="直線コネクタ 130">
          <a:extLst>
            <a:ext uri="{FF2B5EF4-FFF2-40B4-BE49-F238E27FC236}">
              <a16:creationId xmlns:a16="http://schemas.microsoft.com/office/drawing/2014/main" xmlns="" id="{00000000-0008-0000-0700-000083000000}"/>
            </a:ext>
          </a:extLst>
        </xdr:cNvPr>
        <xdr:cNvCxnSpPr/>
      </xdr:nvCxnSpPr>
      <xdr:spPr>
        <a:xfrm flipV="1">
          <a:off x="1130300" y="10146340"/>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20804</xdr:rowOff>
    </xdr:from>
    <xdr:ext cx="59901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719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a:extLst>
            <a:ext uri="{FF2B5EF4-FFF2-40B4-BE49-F238E27FC236}">
              <a16:creationId xmlns:a16="http://schemas.microsoft.com/office/drawing/2014/main" xmlns="" id="{00000000-0008-0000-0700-000086000000}"/>
            </a:ext>
          </a:extLst>
        </xdr:cNvPr>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20706</xdr:rowOff>
    </xdr:from>
    <xdr:ext cx="59901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830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22519</xdr:rowOff>
    </xdr:from>
    <xdr:to>
      <xdr:col>24</xdr:col>
      <xdr:colOff>114300</xdr:colOff>
      <xdr:row>58</xdr:row>
      <xdr:rowOff>124119</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4584700" y="996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108896</xdr:rowOff>
    </xdr:from>
    <xdr:ext cx="599010" cy="259045"/>
    <xdr:sp macro="" textlink="">
      <xdr:nvSpPr>
        <xdr:cNvPr id="142" name="総務費該当値テキスト">
          <a:extLst>
            <a:ext uri="{FF2B5EF4-FFF2-40B4-BE49-F238E27FC236}">
              <a16:creationId xmlns:a16="http://schemas.microsoft.com/office/drawing/2014/main" xmlns="" id="{00000000-0008-0000-0700-00008E000000}"/>
            </a:ext>
          </a:extLst>
        </xdr:cNvPr>
        <xdr:cNvSpPr txBox="1"/>
      </xdr:nvSpPr>
      <xdr:spPr>
        <a:xfrm>
          <a:off x="4686300" y="988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146329</xdr:rowOff>
    </xdr:from>
    <xdr:to>
      <xdr:col>20</xdr:col>
      <xdr:colOff>38100</xdr:colOff>
      <xdr:row>59</xdr:row>
      <xdr:rowOff>76479</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3746500" y="1009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67606</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3530111" y="1018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151432</xdr:rowOff>
    </xdr:from>
    <xdr:to>
      <xdr:col>15</xdr:col>
      <xdr:colOff>101600</xdr:colOff>
      <xdr:row>59</xdr:row>
      <xdr:rowOff>81582</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2857500" y="1009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72709</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2641111" y="1018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151440</xdr:rowOff>
    </xdr:from>
    <xdr:to>
      <xdr:col>10</xdr:col>
      <xdr:colOff>165100</xdr:colOff>
      <xdr:row>59</xdr:row>
      <xdr:rowOff>81590</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968500" y="1009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72717</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1752111" y="1018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152316</xdr:rowOff>
    </xdr:from>
    <xdr:to>
      <xdr:col>6</xdr:col>
      <xdr:colOff>38100</xdr:colOff>
      <xdr:row>59</xdr:row>
      <xdr:rowOff>82466</xdr:rowOff>
    </xdr:to>
    <xdr:sp macro="" textlink="">
      <xdr:nvSpPr>
        <xdr:cNvPr id="149" name="楕円 148">
          <a:extLst>
            <a:ext uri="{FF2B5EF4-FFF2-40B4-BE49-F238E27FC236}">
              <a16:creationId xmlns:a16="http://schemas.microsoft.com/office/drawing/2014/main" xmlns="" id="{00000000-0008-0000-0700-000095000000}"/>
            </a:ext>
          </a:extLst>
        </xdr:cNvPr>
        <xdr:cNvSpPr/>
      </xdr:nvSpPr>
      <xdr:spPr>
        <a:xfrm>
          <a:off x="1079500" y="1009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73593</xdr:rowOff>
    </xdr:from>
    <xdr:ext cx="534377" cy="259045"/>
    <xdr:sp macro="" textlink="">
      <xdr:nvSpPr>
        <xdr:cNvPr id="150" name="テキスト ボックス 149">
          <a:extLst>
            <a:ext uri="{FF2B5EF4-FFF2-40B4-BE49-F238E27FC236}">
              <a16:creationId xmlns:a16="http://schemas.microsoft.com/office/drawing/2014/main" xmlns="" id="{00000000-0008-0000-0700-000096000000}"/>
            </a:ext>
          </a:extLst>
        </xdr:cNvPr>
        <xdr:cNvSpPr txBox="1"/>
      </xdr:nvSpPr>
      <xdr:spPr>
        <a:xfrm>
          <a:off x="863111" y="1018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xmlns=""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101073</xdr:rowOff>
    </xdr:from>
    <xdr:to>
      <xdr:col>24</xdr:col>
      <xdr:colOff>63500</xdr:colOff>
      <xdr:row>77</xdr:row>
      <xdr:rowOff>848</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3797300" y="13131273"/>
          <a:ext cx="838200" cy="7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125127</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281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848</xdr:rowOff>
    </xdr:from>
    <xdr:to>
      <xdr:col>19</xdr:col>
      <xdr:colOff>177800</xdr:colOff>
      <xdr:row>77</xdr:row>
      <xdr:rowOff>50803</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908300" y="13202498"/>
          <a:ext cx="889000" cy="4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74142</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276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50803</xdr:rowOff>
    </xdr:from>
    <xdr:to>
      <xdr:col>15</xdr:col>
      <xdr:colOff>50800</xdr:colOff>
      <xdr:row>77</xdr:row>
      <xdr:rowOff>62816</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019300" y="13252453"/>
          <a:ext cx="889000" cy="1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120890</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62816</xdr:rowOff>
    </xdr:from>
    <xdr:to>
      <xdr:col>10</xdr:col>
      <xdr:colOff>114300</xdr:colOff>
      <xdr:row>77</xdr:row>
      <xdr:rowOff>87007</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1130300" y="13264466"/>
          <a:ext cx="889000" cy="2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112730</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93036</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50273</xdr:rowOff>
    </xdr:from>
    <xdr:to>
      <xdr:col>24</xdr:col>
      <xdr:colOff>114300</xdr:colOff>
      <xdr:row>76</xdr:row>
      <xdr:rowOff>151873</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308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28700</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305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121498</xdr:rowOff>
    </xdr:from>
    <xdr:to>
      <xdr:col>20</xdr:col>
      <xdr:colOff>38100</xdr:colOff>
      <xdr:row>77</xdr:row>
      <xdr:rowOff>51648</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31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42775</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3244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xdr:rowOff>
    </xdr:from>
    <xdr:to>
      <xdr:col>15</xdr:col>
      <xdr:colOff>101600</xdr:colOff>
      <xdr:row>77</xdr:row>
      <xdr:rowOff>101603</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20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92730</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329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12016</xdr:rowOff>
    </xdr:from>
    <xdr:to>
      <xdr:col>10</xdr:col>
      <xdr:colOff>165100</xdr:colOff>
      <xdr:row>77</xdr:row>
      <xdr:rowOff>113616</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321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104743</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3306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36207</xdr:rowOff>
    </xdr:from>
    <xdr:to>
      <xdr:col>6</xdr:col>
      <xdr:colOff>38100</xdr:colOff>
      <xdr:row>77</xdr:row>
      <xdr:rowOff>137807</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2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128934</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333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xmlns=""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a:extLst>
            <a:ext uri="{FF2B5EF4-FFF2-40B4-BE49-F238E27FC236}">
              <a16:creationId xmlns:a16="http://schemas.microsoft.com/office/drawing/2014/main" xmlns="" id="{00000000-0008-0000-0700-0000E1000000}"/>
            </a:ext>
          </a:extLst>
        </xdr:cNvPr>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a:extLst>
            <a:ext uri="{FF2B5EF4-FFF2-40B4-BE49-F238E27FC236}">
              <a16:creationId xmlns:a16="http://schemas.microsoft.com/office/drawing/2014/main" xmlns="" id="{00000000-0008-0000-0700-0000E3000000}"/>
            </a:ext>
          </a:extLst>
        </xdr:cNvPr>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46272</xdr:rowOff>
    </xdr:from>
    <xdr:to>
      <xdr:col>24</xdr:col>
      <xdr:colOff>63500</xdr:colOff>
      <xdr:row>97</xdr:row>
      <xdr:rowOff>69200</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flipV="1">
          <a:off x="3797300" y="16676922"/>
          <a:ext cx="838200" cy="2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118304</xdr:rowOff>
    </xdr:from>
    <xdr:ext cx="534377" cy="259045"/>
    <xdr:sp macro="" textlink="">
      <xdr:nvSpPr>
        <xdr:cNvPr id="230" name="衛生費平均値テキスト">
          <a:extLst>
            <a:ext uri="{FF2B5EF4-FFF2-40B4-BE49-F238E27FC236}">
              <a16:creationId xmlns:a16="http://schemas.microsoft.com/office/drawing/2014/main" xmlns="" id="{00000000-0008-0000-0700-0000E6000000}"/>
            </a:ext>
          </a:extLst>
        </xdr:cNvPr>
        <xdr:cNvSpPr txBox="1"/>
      </xdr:nvSpPr>
      <xdr:spPr>
        <a:xfrm>
          <a:off x="4686300" y="16234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a:extLst>
            <a:ext uri="{FF2B5EF4-FFF2-40B4-BE49-F238E27FC236}">
              <a16:creationId xmlns:a16="http://schemas.microsoft.com/office/drawing/2014/main" xmlns="" id="{00000000-0008-0000-0700-0000E7000000}"/>
            </a:ext>
          </a:extLst>
        </xdr:cNvPr>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65022</xdr:rowOff>
    </xdr:from>
    <xdr:to>
      <xdr:col>19</xdr:col>
      <xdr:colOff>177800</xdr:colOff>
      <xdr:row>97</xdr:row>
      <xdr:rowOff>69200</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2908300" y="16695672"/>
          <a:ext cx="889000" cy="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66975</xdr:rowOff>
    </xdr:from>
    <xdr:ext cx="534377"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3530111" y="161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51484</xdr:rowOff>
    </xdr:from>
    <xdr:to>
      <xdr:col>15</xdr:col>
      <xdr:colOff>50800</xdr:colOff>
      <xdr:row>97</xdr:row>
      <xdr:rowOff>65022</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2019300" y="16682134"/>
          <a:ext cx="889000" cy="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97637</xdr:rowOff>
    </xdr:from>
    <xdr:ext cx="534377"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2641111" y="162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51484</xdr:rowOff>
    </xdr:from>
    <xdr:to>
      <xdr:col>10</xdr:col>
      <xdr:colOff>114300</xdr:colOff>
      <xdr:row>97</xdr:row>
      <xdr:rowOff>62965</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1130300" y="16682134"/>
          <a:ext cx="889000" cy="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84634</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1752111" y="162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61031</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863111" y="16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166922</xdr:rowOff>
    </xdr:from>
    <xdr:to>
      <xdr:col>24</xdr:col>
      <xdr:colOff>114300</xdr:colOff>
      <xdr:row>97</xdr:row>
      <xdr:rowOff>97072</xdr:rowOff>
    </xdr:to>
    <xdr:sp macro="" textlink="">
      <xdr:nvSpPr>
        <xdr:cNvPr id="248" name="楕円 247">
          <a:extLst>
            <a:ext uri="{FF2B5EF4-FFF2-40B4-BE49-F238E27FC236}">
              <a16:creationId xmlns:a16="http://schemas.microsoft.com/office/drawing/2014/main" xmlns="" id="{00000000-0008-0000-0700-0000F8000000}"/>
            </a:ext>
          </a:extLst>
        </xdr:cNvPr>
        <xdr:cNvSpPr/>
      </xdr:nvSpPr>
      <xdr:spPr>
        <a:xfrm>
          <a:off x="4584700" y="1662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81849</xdr:rowOff>
    </xdr:from>
    <xdr:ext cx="534377" cy="259045"/>
    <xdr:sp macro="" textlink="">
      <xdr:nvSpPr>
        <xdr:cNvPr id="249" name="衛生費該当値テキスト">
          <a:extLst>
            <a:ext uri="{FF2B5EF4-FFF2-40B4-BE49-F238E27FC236}">
              <a16:creationId xmlns:a16="http://schemas.microsoft.com/office/drawing/2014/main" xmlns="" id="{00000000-0008-0000-0700-0000F9000000}"/>
            </a:ext>
          </a:extLst>
        </xdr:cNvPr>
        <xdr:cNvSpPr txBox="1"/>
      </xdr:nvSpPr>
      <xdr:spPr>
        <a:xfrm>
          <a:off x="4686300" y="1654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18400</xdr:rowOff>
    </xdr:from>
    <xdr:to>
      <xdr:col>20</xdr:col>
      <xdr:colOff>38100</xdr:colOff>
      <xdr:row>97</xdr:row>
      <xdr:rowOff>120000</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3746500" y="1664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111127</xdr:rowOff>
    </xdr:from>
    <xdr:ext cx="534377"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530111" y="16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14222</xdr:rowOff>
    </xdr:from>
    <xdr:to>
      <xdr:col>15</xdr:col>
      <xdr:colOff>101600</xdr:colOff>
      <xdr:row>97</xdr:row>
      <xdr:rowOff>115822</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2857500" y="1664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106949</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2641111" y="1673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684</xdr:rowOff>
    </xdr:from>
    <xdr:to>
      <xdr:col>10</xdr:col>
      <xdr:colOff>165100</xdr:colOff>
      <xdr:row>97</xdr:row>
      <xdr:rowOff>102284</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1968500" y="1663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93411</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1752111" y="1672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12165</xdr:rowOff>
    </xdr:from>
    <xdr:to>
      <xdr:col>6</xdr:col>
      <xdr:colOff>38100</xdr:colOff>
      <xdr:row>97</xdr:row>
      <xdr:rowOff>113765</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079500" y="166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104892</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863111" y="1673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xmlns=""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xmlns=""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xmlns=""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xmlns=""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a:extLst>
            <a:ext uri="{FF2B5EF4-FFF2-40B4-BE49-F238E27FC236}">
              <a16:creationId xmlns:a16="http://schemas.microsoft.com/office/drawing/2014/main" xmlns="" id="{00000000-0008-0000-0700-00001A010000}"/>
            </a:ext>
          </a:extLst>
        </xdr:cNvPr>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83921</xdr:rowOff>
    </xdr:from>
    <xdr:to>
      <xdr:col>55</xdr:col>
      <xdr:colOff>0</xdr:colOff>
      <xdr:row>38</xdr:row>
      <xdr:rowOff>84379</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flipV="1">
          <a:off x="9639300" y="6599021"/>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85" name="労働費平均値テキスト">
          <a:extLst>
            <a:ext uri="{FF2B5EF4-FFF2-40B4-BE49-F238E27FC236}">
              <a16:creationId xmlns:a16="http://schemas.microsoft.com/office/drawing/2014/main" xmlns="" id="{00000000-0008-0000-0700-00001D010000}"/>
            </a:ext>
          </a:extLst>
        </xdr:cNvPr>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a:extLst>
            <a:ext uri="{FF2B5EF4-FFF2-40B4-BE49-F238E27FC236}">
              <a16:creationId xmlns:a16="http://schemas.microsoft.com/office/drawing/2014/main" xmlns="" id="{00000000-0008-0000-0700-00001E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84379</xdr:rowOff>
    </xdr:from>
    <xdr:to>
      <xdr:col>50</xdr:col>
      <xdr:colOff>114300</xdr:colOff>
      <xdr:row>38</xdr:row>
      <xdr:rowOff>84379</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8750300" y="65994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a:extLst>
            <a:ext uri="{FF2B5EF4-FFF2-40B4-BE49-F238E27FC236}">
              <a16:creationId xmlns:a16="http://schemas.microsoft.com/office/drawing/2014/main" xmlns="" id="{00000000-0008-0000-0700-000020010000}"/>
            </a:ext>
          </a:extLst>
        </xdr:cNvPr>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31005</xdr:rowOff>
    </xdr:from>
    <xdr:ext cx="378565"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9450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83921</xdr:rowOff>
    </xdr:from>
    <xdr:to>
      <xdr:col>45</xdr:col>
      <xdr:colOff>177800</xdr:colOff>
      <xdr:row>38</xdr:row>
      <xdr:rowOff>84379</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7861300" y="6599021"/>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a:extLst>
            <a:ext uri="{FF2B5EF4-FFF2-40B4-BE49-F238E27FC236}">
              <a16:creationId xmlns:a16="http://schemas.microsoft.com/office/drawing/2014/main" xmlns="" id="{00000000-0008-0000-0700-000023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2" name="テキスト ボックス 291">
          <a:extLst>
            <a:ext uri="{FF2B5EF4-FFF2-40B4-BE49-F238E27FC236}">
              <a16:creationId xmlns:a16="http://schemas.microsoft.com/office/drawing/2014/main" xmlns="" id="{00000000-0008-0000-0700-000024010000}"/>
            </a:ext>
          </a:extLst>
        </xdr:cNvPr>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83921</xdr:rowOff>
    </xdr:from>
    <xdr:to>
      <xdr:col>41</xdr:col>
      <xdr:colOff>50800</xdr:colOff>
      <xdr:row>38</xdr:row>
      <xdr:rowOff>83921</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6972300" y="65990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164508</xdr:rowOff>
    </xdr:from>
    <xdr:ext cx="378565"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7672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131132</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6783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33121</xdr:rowOff>
    </xdr:from>
    <xdr:to>
      <xdr:col>55</xdr:col>
      <xdr:colOff>50800</xdr:colOff>
      <xdr:row>38</xdr:row>
      <xdr:rowOff>134721</xdr:rowOff>
    </xdr:to>
    <xdr:sp macro="" textlink="">
      <xdr:nvSpPr>
        <xdr:cNvPr id="303" name="楕円 302">
          <a:extLst>
            <a:ext uri="{FF2B5EF4-FFF2-40B4-BE49-F238E27FC236}">
              <a16:creationId xmlns:a16="http://schemas.microsoft.com/office/drawing/2014/main" xmlns="" id="{00000000-0008-0000-0700-00002F010000}"/>
            </a:ext>
          </a:extLst>
        </xdr:cNvPr>
        <xdr:cNvSpPr/>
      </xdr:nvSpPr>
      <xdr:spPr>
        <a:xfrm>
          <a:off x="10426700" y="65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119499</xdr:rowOff>
    </xdr:from>
    <xdr:ext cx="378565" cy="259045"/>
    <xdr:sp macro="" textlink="">
      <xdr:nvSpPr>
        <xdr:cNvPr id="304" name="労働費該当値テキスト">
          <a:extLst>
            <a:ext uri="{FF2B5EF4-FFF2-40B4-BE49-F238E27FC236}">
              <a16:creationId xmlns:a16="http://schemas.microsoft.com/office/drawing/2014/main" xmlns="" id="{00000000-0008-0000-0700-000030010000}"/>
            </a:ext>
          </a:extLst>
        </xdr:cNvPr>
        <xdr:cNvSpPr txBox="1"/>
      </xdr:nvSpPr>
      <xdr:spPr>
        <a:xfrm>
          <a:off x="10528300" y="6463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33579</xdr:rowOff>
    </xdr:from>
    <xdr:to>
      <xdr:col>50</xdr:col>
      <xdr:colOff>165100</xdr:colOff>
      <xdr:row>38</xdr:row>
      <xdr:rowOff>135179</xdr:rowOff>
    </xdr:to>
    <xdr:sp macro="" textlink="">
      <xdr:nvSpPr>
        <xdr:cNvPr id="305" name="楕円 304">
          <a:extLst>
            <a:ext uri="{FF2B5EF4-FFF2-40B4-BE49-F238E27FC236}">
              <a16:creationId xmlns:a16="http://schemas.microsoft.com/office/drawing/2014/main" xmlns="" id="{00000000-0008-0000-0700-000031010000}"/>
            </a:ext>
          </a:extLst>
        </xdr:cNvPr>
        <xdr:cNvSpPr/>
      </xdr:nvSpPr>
      <xdr:spPr>
        <a:xfrm>
          <a:off x="9588500" y="654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126306</xdr:rowOff>
    </xdr:from>
    <xdr:ext cx="378565"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9450017" y="6641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33579</xdr:rowOff>
    </xdr:from>
    <xdr:to>
      <xdr:col>46</xdr:col>
      <xdr:colOff>38100</xdr:colOff>
      <xdr:row>38</xdr:row>
      <xdr:rowOff>135179</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8699500" y="654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126306</xdr:rowOff>
    </xdr:from>
    <xdr:ext cx="378565"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61017" y="6641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33121</xdr:rowOff>
    </xdr:from>
    <xdr:to>
      <xdr:col>41</xdr:col>
      <xdr:colOff>101600</xdr:colOff>
      <xdr:row>38</xdr:row>
      <xdr:rowOff>134721</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7810500" y="65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125848</xdr:rowOff>
    </xdr:from>
    <xdr:ext cx="378565"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7672017" y="6640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33121</xdr:rowOff>
    </xdr:from>
    <xdr:to>
      <xdr:col>36</xdr:col>
      <xdr:colOff>165100</xdr:colOff>
      <xdr:row>38</xdr:row>
      <xdr:rowOff>134721</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6921500" y="65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125848</xdr:rowOff>
    </xdr:from>
    <xdr:ext cx="378565"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783017" y="6640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xmlns=""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xmlns=""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xmlns=""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xmlns=""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xmlns=""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a:extLst>
            <a:ext uri="{FF2B5EF4-FFF2-40B4-BE49-F238E27FC236}">
              <a16:creationId xmlns:a16="http://schemas.microsoft.com/office/drawing/2014/main" xmlns="" id="{00000000-0008-0000-0700-000051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a:extLst>
            <a:ext uri="{FF2B5EF4-FFF2-40B4-BE49-F238E27FC236}">
              <a16:creationId xmlns:a16="http://schemas.microsoft.com/office/drawing/2014/main" xmlns="" id="{00000000-0008-0000-0700-000053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31141</xdr:rowOff>
    </xdr:from>
    <xdr:to>
      <xdr:col>55</xdr:col>
      <xdr:colOff>0</xdr:colOff>
      <xdr:row>59</xdr:row>
      <xdr:rowOff>34489</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flipV="1">
          <a:off x="9639300" y="10146691"/>
          <a:ext cx="838200" cy="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119271</xdr:rowOff>
    </xdr:from>
    <xdr:ext cx="534377" cy="259045"/>
    <xdr:sp macro="" textlink="">
      <xdr:nvSpPr>
        <xdr:cNvPr id="342" name="農林水産業費平均値テキスト">
          <a:extLst>
            <a:ext uri="{FF2B5EF4-FFF2-40B4-BE49-F238E27FC236}">
              <a16:creationId xmlns:a16="http://schemas.microsoft.com/office/drawing/2014/main" xmlns="" id="{00000000-0008-0000-0700-000056010000}"/>
            </a:ext>
          </a:extLst>
        </xdr:cNvPr>
        <xdr:cNvSpPr txBox="1"/>
      </xdr:nvSpPr>
      <xdr:spPr>
        <a:xfrm>
          <a:off x="10528300" y="989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a:extLst>
            <a:ext uri="{FF2B5EF4-FFF2-40B4-BE49-F238E27FC236}">
              <a16:creationId xmlns:a16="http://schemas.microsoft.com/office/drawing/2014/main" xmlns="" id="{00000000-0008-0000-0700-000057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28825</xdr:rowOff>
    </xdr:from>
    <xdr:to>
      <xdr:col>50</xdr:col>
      <xdr:colOff>114300</xdr:colOff>
      <xdr:row>59</xdr:row>
      <xdr:rowOff>34489</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8750300" y="10144375"/>
          <a:ext cx="889000" cy="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a:extLst>
            <a:ext uri="{FF2B5EF4-FFF2-40B4-BE49-F238E27FC236}">
              <a16:creationId xmlns:a16="http://schemas.microsoft.com/office/drawing/2014/main" xmlns="" id="{00000000-0008-0000-0700-000059010000}"/>
            </a:ext>
          </a:extLst>
        </xdr:cNvPr>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46069</xdr:rowOff>
    </xdr:from>
    <xdr:ext cx="534377"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9372111" y="981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28825</xdr:rowOff>
    </xdr:from>
    <xdr:to>
      <xdr:col>45</xdr:col>
      <xdr:colOff>177800</xdr:colOff>
      <xdr:row>59</xdr:row>
      <xdr:rowOff>29036</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flipV="1">
          <a:off x="7861300" y="10144375"/>
          <a:ext cx="8890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52399</xdr:rowOff>
    </xdr:from>
    <xdr:ext cx="534377" cy="259045"/>
    <xdr:sp macro="" textlink="">
      <xdr:nvSpPr>
        <xdr:cNvPr id="349" name="テキスト ボックス 348">
          <a:extLst>
            <a:ext uri="{FF2B5EF4-FFF2-40B4-BE49-F238E27FC236}">
              <a16:creationId xmlns:a16="http://schemas.microsoft.com/office/drawing/2014/main" xmlns="" id="{00000000-0008-0000-0700-00005D010000}"/>
            </a:ext>
          </a:extLst>
        </xdr:cNvPr>
        <xdr:cNvSpPr txBox="1"/>
      </xdr:nvSpPr>
      <xdr:spPr>
        <a:xfrm>
          <a:off x="8483111" y="98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22094</xdr:rowOff>
    </xdr:from>
    <xdr:to>
      <xdr:col>41</xdr:col>
      <xdr:colOff>50800</xdr:colOff>
      <xdr:row>59</xdr:row>
      <xdr:rowOff>29036</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6972300" y="10137644"/>
          <a:ext cx="889000" cy="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37671</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7594111" y="98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44626</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6705111" y="9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151791</xdr:rowOff>
    </xdr:from>
    <xdr:to>
      <xdr:col>55</xdr:col>
      <xdr:colOff>50800</xdr:colOff>
      <xdr:row>59</xdr:row>
      <xdr:rowOff>81941</xdr:rowOff>
    </xdr:to>
    <xdr:sp macro="" textlink="">
      <xdr:nvSpPr>
        <xdr:cNvPr id="360" name="楕円 359">
          <a:extLst>
            <a:ext uri="{FF2B5EF4-FFF2-40B4-BE49-F238E27FC236}">
              <a16:creationId xmlns:a16="http://schemas.microsoft.com/office/drawing/2014/main" xmlns="" id="{00000000-0008-0000-0700-000068010000}"/>
            </a:ext>
          </a:extLst>
        </xdr:cNvPr>
        <xdr:cNvSpPr/>
      </xdr:nvSpPr>
      <xdr:spPr>
        <a:xfrm>
          <a:off x="10426700" y="1009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74822</xdr:rowOff>
    </xdr:from>
    <xdr:ext cx="534377" cy="259045"/>
    <xdr:sp macro="" textlink="">
      <xdr:nvSpPr>
        <xdr:cNvPr id="361" name="農林水産業費該当値テキスト">
          <a:extLst>
            <a:ext uri="{FF2B5EF4-FFF2-40B4-BE49-F238E27FC236}">
              <a16:creationId xmlns:a16="http://schemas.microsoft.com/office/drawing/2014/main" xmlns="" id="{00000000-0008-0000-0700-000069010000}"/>
            </a:ext>
          </a:extLst>
        </xdr:cNvPr>
        <xdr:cNvSpPr txBox="1"/>
      </xdr:nvSpPr>
      <xdr:spPr>
        <a:xfrm>
          <a:off x="10528300" y="1001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155139</xdr:rowOff>
    </xdr:from>
    <xdr:to>
      <xdr:col>50</xdr:col>
      <xdr:colOff>165100</xdr:colOff>
      <xdr:row>59</xdr:row>
      <xdr:rowOff>85289</xdr:rowOff>
    </xdr:to>
    <xdr:sp macro="" textlink="">
      <xdr:nvSpPr>
        <xdr:cNvPr id="362" name="楕円 361">
          <a:extLst>
            <a:ext uri="{FF2B5EF4-FFF2-40B4-BE49-F238E27FC236}">
              <a16:creationId xmlns:a16="http://schemas.microsoft.com/office/drawing/2014/main" xmlns="" id="{00000000-0008-0000-0700-00006A010000}"/>
            </a:ext>
          </a:extLst>
        </xdr:cNvPr>
        <xdr:cNvSpPr/>
      </xdr:nvSpPr>
      <xdr:spPr>
        <a:xfrm>
          <a:off x="9588500" y="1009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76416</xdr:rowOff>
    </xdr:from>
    <xdr:ext cx="469744"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9404428" y="1019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149475</xdr:rowOff>
    </xdr:from>
    <xdr:to>
      <xdr:col>46</xdr:col>
      <xdr:colOff>38100</xdr:colOff>
      <xdr:row>59</xdr:row>
      <xdr:rowOff>79625</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8699500" y="1009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70752</xdr:rowOff>
    </xdr:from>
    <xdr:ext cx="534377"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483111" y="101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149686</xdr:rowOff>
    </xdr:from>
    <xdr:to>
      <xdr:col>41</xdr:col>
      <xdr:colOff>101600</xdr:colOff>
      <xdr:row>59</xdr:row>
      <xdr:rowOff>79836</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7810500" y="1009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70963</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7594111" y="1018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142744</xdr:rowOff>
    </xdr:from>
    <xdr:to>
      <xdr:col>36</xdr:col>
      <xdr:colOff>165100</xdr:colOff>
      <xdr:row>59</xdr:row>
      <xdr:rowOff>72894</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6921500" y="1008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64021</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705111" y="1017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xmlns=""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xmlns=""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xmlns=""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xmlns=""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xmlns=""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a:extLst>
            <a:ext uri="{FF2B5EF4-FFF2-40B4-BE49-F238E27FC236}">
              <a16:creationId xmlns:a16="http://schemas.microsoft.com/office/drawing/2014/main" xmlns="" id="{00000000-0008-0000-0700-000088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a:extLst>
            <a:ext uri="{FF2B5EF4-FFF2-40B4-BE49-F238E27FC236}">
              <a16:creationId xmlns:a16="http://schemas.microsoft.com/office/drawing/2014/main" xmlns="" id="{00000000-0008-0000-0700-00008A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113909</xdr:rowOff>
    </xdr:from>
    <xdr:to>
      <xdr:col>55</xdr:col>
      <xdr:colOff>0</xdr:colOff>
      <xdr:row>78</xdr:row>
      <xdr:rowOff>135558</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flipV="1">
          <a:off x="9639300" y="13487009"/>
          <a:ext cx="838200" cy="2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138916</xdr:rowOff>
    </xdr:from>
    <xdr:ext cx="534377" cy="259045"/>
    <xdr:sp macro="" textlink="">
      <xdr:nvSpPr>
        <xdr:cNvPr id="397" name="商工費平均値テキスト">
          <a:extLst>
            <a:ext uri="{FF2B5EF4-FFF2-40B4-BE49-F238E27FC236}">
              <a16:creationId xmlns:a16="http://schemas.microsoft.com/office/drawing/2014/main" xmlns="" id="{00000000-0008-0000-0700-00008D010000}"/>
            </a:ext>
          </a:extLst>
        </xdr:cNvPr>
        <xdr:cNvSpPr txBox="1"/>
      </xdr:nvSpPr>
      <xdr:spPr>
        <a:xfrm>
          <a:off x="10528300" y="1316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a:extLst>
            <a:ext uri="{FF2B5EF4-FFF2-40B4-BE49-F238E27FC236}">
              <a16:creationId xmlns:a16="http://schemas.microsoft.com/office/drawing/2014/main" xmlns="" id="{00000000-0008-0000-0700-00008E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133911</xdr:rowOff>
    </xdr:from>
    <xdr:to>
      <xdr:col>50</xdr:col>
      <xdr:colOff>114300</xdr:colOff>
      <xdr:row>78</xdr:row>
      <xdr:rowOff>135558</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8750300" y="13507011"/>
          <a:ext cx="8890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a:extLst>
            <a:ext uri="{FF2B5EF4-FFF2-40B4-BE49-F238E27FC236}">
              <a16:creationId xmlns:a16="http://schemas.microsoft.com/office/drawing/2014/main" xmlns="" id="{00000000-0008-0000-0700-000090010000}"/>
            </a:ext>
          </a:extLst>
        </xdr:cNvPr>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123779</xdr:rowOff>
    </xdr:from>
    <xdr:ext cx="534377"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9372111" y="131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133911</xdr:rowOff>
    </xdr:from>
    <xdr:to>
      <xdr:col>45</xdr:col>
      <xdr:colOff>177800</xdr:colOff>
      <xdr:row>78</xdr:row>
      <xdr:rowOff>134127</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7861300" y="13507011"/>
          <a:ext cx="889000" cy="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a:extLst>
            <a:ext uri="{FF2B5EF4-FFF2-40B4-BE49-F238E27FC236}">
              <a16:creationId xmlns:a16="http://schemas.microsoft.com/office/drawing/2014/main" xmlns="" id="{00000000-0008-0000-0700-000093010000}"/>
            </a:ext>
          </a:extLst>
        </xdr:cNvPr>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122514</xdr:rowOff>
    </xdr:from>
    <xdr:ext cx="534377" cy="259045"/>
    <xdr:sp macro="" textlink="">
      <xdr:nvSpPr>
        <xdr:cNvPr id="404" name="テキスト ボックス 403">
          <a:extLst>
            <a:ext uri="{FF2B5EF4-FFF2-40B4-BE49-F238E27FC236}">
              <a16:creationId xmlns:a16="http://schemas.microsoft.com/office/drawing/2014/main" xmlns="" id="{00000000-0008-0000-0700-000094010000}"/>
            </a:ext>
          </a:extLst>
        </xdr:cNvPr>
        <xdr:cNvSpPr txBox="1"/>
      </xdr:nvSpPr>
      <xdr:spPr>
        <a:xfrm>
          <a:off x="8483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130922</xdr:rowOff>
    </xdr:from>
    <xdr:to>
      <xdr:col>41</xdr:col>
      <xdr:colOff>50800</xdr:colOff>
      <xdr:row>78</xdr:row>
      <xdr:rowOff>134127</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6972300" y="13504022"/>
          <a:ext cx="889000" cy="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109644</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7594111" y="131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124644</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6705111" y="131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63109</xdr:rowOff>
    </xdr:from>
    <xdr:to>
      <xdr:col>55</xdr:col>
      <xdr:colOff>50800</xdr:colOff>
      <xdr:row>78</xdr:row>
      <xdr:rowOff>164709</xdr:rowOff>
    </xdr:to>
    <xdr:sp macro="" textlink="">
      <xdr:nvSpPr>
        <xdr:cNvPr id="415" name="楕円 414">
          <a:extLst>
            <a:ext uri="{FF2B5EF4-FFF2-40B4-BE49-F238E27FC236}">
              <a16:creationId xmlns:a16="http://schemas.microsoft.com/office/drawing/2014/main" xmlns="" id="{00000000-0008-0000-0700-00009F010000}"/>
            </a:ext>
          </a:extLst>
        </xdr:cNvPr>
        <xdr:cNvSpPr/>
      </xdr:nvSpPr>
      <xdr:spPr>
        <a:xfrm>
          <a:off x="10426700" y="1343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149486</xdr:rowOff>
    </xdr:from>
    <xdr:ext cx="469744" cy="259045"/>
    <xdr:sp macro="" textlink="">
      <xdr:nvSpPr>
        <xdr:cNvPr id="416" name="商工費該当値テキスト">
          <a:extLst>
            <a:ext uri="{FF2B5EF4-FFF2-40B4-BE49-F238E27FC236}">
              <a16:creationId xmlns:a16="http://schemas.microsoft.com/office/drawing/2014/main" xmlns="" id="{00000000-0008-0000-0700-0000A0010000}"/>
            </a:ext>
          </a:extLst>
        </xdr:cNvPr>
        <xdr:cNvSpPr txBox="1"/>
      </xdr:nvSpPr>
      <xdr:spPr>
        <a:xfrm>
          <a:off x="10528300" y="1335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84758</xdr:rowOff>
    </xdr:from>
    <xdr:to>
      <xdr:col>50</xdr:col>
      <xdr:colOff>165100</xdr:colOff>
      <xdr:row>79</xdr:row>
      <xdr:rowOff>14908</xdr:rowOff>
    </xdr:to>
    <xdr:sp macro="" textlink="">
      <xdr:nvSpPr>
        <xdr:cNvPr id="417" name="楕円 416">
          <a:extLst>
            <a:ext uri="{FF2B5EF4-FFF2-40B4-BE49-F238E27FC236}">
              <a16:creationId xmlns:a16="http://schemas.microsoft.com/office/drawing/2014/main" xmlns="" id="{00000000-0008-0000-0700-0000A1010000}"/>
            </a:ext>
          </a:extLst>
        </xdr:cNvPr>
        <xdr:cNvSpPr/>
      </xdr:nvSpPr>
      <xdr:spPr>
        <a:xfrm>
          <a:off x="9588500" y="1345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6035</xdr:rowOff>
    </xdr:from>
    <xdr:ext cx="378565"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9450017" y="13550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83111</xdr:rowOff>
    </xdr:from>
    <xdr:to>
      <xdr:col>46</xdr:col>
      <xdr:colOff>38100</xdr:colOff>
      <xdr:row>79</xdr:row>
      <xdr:rowOff>13261</xdr:rowOff>
    </xdr:to>
    <xdr:sp macro="" textlink="">
      <xdr:nvSpPr>
        <xdr:cNvPr id="419" name="楕円 418">
          <a:extLst>
            <a:ext uri="{FF2B5EF4-FFF2-40B4-BE49-F238E27FC236}">
              <a16:creationId xmlns:a16="http://schemas.microsoft.com/office/drawing/2014/main" xmlns="" id="{00000000-0008-0000-0700-0000A3010000}"/>
            </a:ext>
          </a:extLst>
        </xdr:cNvPr>
        <xdr:cNvSpPr/>
      </xdr:nvSpPr>
      <xdr:spPr>
        <a:xfrm>
          <a:off x="8699500" y="1345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4388</xdr:rowOff>
    </xdr:from>
    <xdr:ext cx="469744"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515428" y="1354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83327</xdr:rowOff>
    </xdr:from>
    <xdr:to>
      <xdr:col>41</xdr:col>
      <xdr:colOff>101600</xdr:colOff>
      <xdr:row>79</xdr:row>
      <xdr:rowOff>13477</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7810500" y="1345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4604</xdr:rowOff>
    </xdr:from>
    <xdr:ext cx="469744"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7626428" y="1354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80122</xdr:rowOff>
    </xdr:from>
    <xdr:to>
      <xdr:col>36</xdr:col>
      <xdr:colOff>165100</xdr:colOff>
      <xdr:row>79</xdr:row>
      <xdr:rowOff>10272</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6921500" y="1345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1399</xdr:rowOff>
    </xdr:from>
    <xdr:ext cx="469744"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37428" y="1354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xmlns=""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xmlns=""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xmlns=""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xmlns=""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xmlns=""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a:extLst>
            <a:ext uri="{FF2B5EF4-FFF2-40B4-BE49-F238E27FC236}">
              <a16:creationId xmlns:a16="http://schemas.microsoft.com/office/drawing/2014/main" xmlns="" id="{00000000-0008-0000-0700-0000BF010000}"/>
            </a:ext>
          </a:extLst>
        </xdr:cNvPr>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a:extLst>
            <a:ext uri="{FF2B5EF4-FFF2-40B4-BE49-F238E27FC236}">
              <a16:creationId xmlns:a16="http://schemas.microsoft.com/office/drawing/2014/main" xmlns="" id="{00000000-0008-0000-0700-0000C1010000}"/>
            </a:ext>
          </a:extLst>
        </xdr:cNvPr>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99242</xdr:rowOff>
    </xdr:from>
    <xdr:to>
      <xdr:col>55</xdr:col>
      <xdr:colOff>0</xdr:colOff>
      <xdr:row>98</xdr:row>
      <xdr:rowOff>110285</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9639300" y="16901342"/>
          <a:ext cx="838200" cy="1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2" name="土木費平均値テキスト">
          <a:extLst>
            <a:ext uri="{FF2B5EF4-FFF2-40B4-BE49-F238E27FC236}">
              <a16:creationId xmlns:a16="http://schemas.microsoft.com/office/drawing/2014/main" xmlns="" id="{00000000-0008-0000-0700-0000C4010000}"/>
            </a:ext>
          </a:extLst>
        </xdr:cNvPr>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a:extLst>
            <a:ext uri="{FF2B5EF4-FFF2-40B4-BE49-F238E27FC236}">
              <a16:creationId xmlns:a16="http://schemas.microsoft.com/office/drawing/2014/main" xmlns="" id="{00000000-0008-0000-0700-0000C5010000}"/>
            </a:ext>
          </a:extLst>
        </xdr:cNvPr>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99242</xdr:rowOff>
    </xdr:from>
    <xdr:to>
      <xdr:col>50</xdr:col>
      <xdr:colOff>114300</xdr:colOff>
      <xdr:row>98</xdr:row>
      <xdr:rowOff>101899</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flipV="1">
          <a:off x="8750300" y="16901342"/>
          <a:ext cx="889000" cy="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a:extLst>
            <a:ext uri="{FF2B5EF4-FFF2-40B4-BE49-F238E27FC236}">
              <a16:creationId xmlns:a16="http://schemas.microsoft.com/office/drawing/2014/main" xmlns="" id="{00000000-0008-0000-0700-0000C7010000}"/>
            </a:ext>
          </a:extLst>
        </xdr:cNvPr>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101899</xdr:rowOff>
    </xdr:from>
    <xdr:to>
      <xdr:col>45</xdr:col>
      <xdr:colOff>177800</xdr:colOff>
      <xdr:row>98</xdr:row>
      <xdr:rowOff>106011</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flipV="1">
          <a:off x="7861300" y="16903999"/>
          <a:ext cx="889000" cy="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a:extLst>
            <a:ext uri="{FF2B5EF4-FFF2-40B4-BE49-F238E27FC236}">
              <a16:creationId xmlns:a16="http://schemas.microsoft.com/office/drawing/2014/main" xmlns="" id="{00000000-0008-0000-0700-0000CA010000}"/>
            </a:ext>
          </a:extLst>
        </xdr:cNvPr>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92263</xdr:rowOff>
    </xdr:from>
    <xdr:to>
      <xdr:col>41</xdr:col>
      <xdr:colOff>50800</xdr:colOff>
      <xdr:row>98</xdr:row>
      <xdr:rowOff>106011</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6972300" y="16894363"/>
          <a:ext cx="889000" cy="1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a:extLst>
            <a:ext uri="{FF2B5EF4-FFF2-40B4-BE49-F238E27FC236}">
              <a16:creationId xmlns:a16="http://schemas.microsoft.com/office/drawing/2014/main" xmlns="" id="{00000000-0008-0000-0700-0000CD010000}"/>
            </a:ext>
          </a:extLst>
        </xdr:cNvPr>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135239</xdr:rowOff>
    </xdr:from>
    <xdr:ext cx="534377"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7594111" y="165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126433</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6705111" y="165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59485</xdr:rowOff>
    </xdr:from>
    <xdr:to>
      <xdr:col>55</xdr:col>
      <xdr:colOff>50800</xdr:colOff>
      <xdr:row>98</xdr:row>
      <xdr:rowOff>161085</xdr:rowOff>
    </xdr:to>
    <xdr:sp macro="" textlink="">
      <xdr:nvSpPr>
        <xdr:cNvPr id="470" name="楕円 469">
          <a:extLst>
            <a:ext uri="{FF2B5EF4-FFF2-40B4-BE49-F238E27FC236}">
              <a16:creationId xmlns:a16="http://schemas.microsoft.com/office/drawing/2014/main" xmlns="" id="{00000000-0008-0000-0700-0000D6010000}"/>
            </a:ext>
          </a:extLst>
        </xdr:cNvPr>
        <xdr:cNvSpPr/>
      </xdr:nvSpPr>
      <xdr:spPr>
        <a:xfrm>
          <a:off x="10426700" y="1686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155427</xdr:rowOff>
    </xdr:from>
    <xdr:ext cx="534377" cy="259045"/>
    <xdr:sp macro="" textlink="">
      <xdr:nvSpPr>
        <xdr:cNvPr id="471" name="土木費該当値テキスト">
          <a:extLst>
            <a:ext uri="{FF2B5EF4-FFF2-40B4-BE49-F238E27FC236}">
              <a16:creationId xmlns:a16="http://schemas.microsoft.com/office/drawing/2014/main" xmlns="" id="{00000000-0008-0000-0700-0000D7010000}"/>
            </a:ext>
          </a:extLst>
        </xdr:cNvPr>
        <xdr:cNvSpPr txBox="1"/>
      </xdr:nvSpPr>
      <xdr:spPr>
        <a:xfrm>
          <a:off x="10528300" y="1678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48442</xdr:rowOff>
    </xdr:from>
    <xdr:to>
      <xdr:col>50</xdr:col>
      <xdr:colOff>165100</xdr:colOff>
      <xdr:row>98</xdr:row>
      <xdr:rowOff>150042</xdr:rowOff>
    </xdr:to>
    <xdr:sp macro="" textlink="">
      <xdr:nvSpPr>
        <xdr:cNvPr id="472" name="楕円 471">
          <a:extLst>
            <a:ext uri="{FF2B5EF4-FFF2-40B4-BE49-F238E27FC236}">
              <a16:creationId xmlns:a16="http://schemas.microsoft.com/office/drawing/2014/main" xmlns="" id="{00000000-0008-0000-0700-0000D8010000}"/>
            </a:ext>
          </a:extLst>
        </xdr:cNvPr>
        <xdr:cNvSpPr/>
      </xdr:nvSpPr>
      <xdr:spPr>
        <a:xfrm>
          <a:off x="9588500" y="1685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141169</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9372111" y="1694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51099</xdr:rowOff>
    </xdr:from>
    <xdr:to>
      <xdr:col>46</xdr:col>
      <xdr:colOff>38100</xdr:colOff>
      <xdr:row>98</xdr:row>
      <xdr:rowOff>152699</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8699500" y="1685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143826</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483111" y="1694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55211</xdr:rowOff>
    </xdr:from>
    <xdr:to>
      <xdr:col>41</xdr:col>
      <xdr:colOff>101600</xdr:colOff>
      <xdr:row>98</xdr:row>
      <xdr:rowOff>156811</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7810500" y="1685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147938</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7594111" y="1695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41463</xdr:rowOff>
    </xdr:from>
    <xdr:to>
      <xdr:col>36</xdr:col>
      <xdr:colOff>165100</xdr:colOff>
      <xdr:row>98</xdr:row>
      <xdr:rowOff>143063</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6921500" y="1684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134190</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05111" y="1693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xmlns=""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xmlns=""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xmlns=""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xmlns=""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xmlns=""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xmlns="" id="{00000000-0008-0000-07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xmlns="" id="{00000000-0008-0000-07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a:extLst>
            <a:ext uri="{FF2B5EF4-FFF2-40B4-BE49-F238E27FC236}">
              <a16:creationId xmlns:a16="http://schemas.microsoft.com/office/drawing/2014/main" xmlns=""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a:extLst>
            <a:ext uri="{FF2B5EF4-FFF2-40B4-BE49-F238E27FC236}">
              <a16:creationId xmlns:a16="http://schemas.microsoft.com/office/drawing/2014/main" xmlns="" id="{00000000-0008-0000-0700-0000F6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a:extLst>
            <a:ext uri="{FF2B5EF4-FFF2-40B4-BE49-F238E27FC236}">
              <a16:creationId xmlns:a16="http://schemas.microsoft.com/office/drawing/2014/main" xmlns="" id="{00000000-0008-0000-0700-0000F8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51689</xdr:rowOff>
    </xdr:from>
    <xdr:to>
      <xdr:col>85</xdr:col>
      <xdr:colOff>127000</xdr:colOff>
      <xdr:row>38</xdr:row>
      <xdr:rowOff>55118</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5481300" y="6566789"/>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a:extLst>
            <a:ext uri="{FF2B5EF4-FFF2-40B4-BE49-F238E27FC236}">
              <a16:creationId xmlns:a16="http://schemas.microsoft.com/office/drawing/2014/main" xmlns="" id="{00000000-0008-0000-0700-0000FB010000}"/>
            </a:ext>
          </a:extLst>
        </xdr:cNvPr>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a:extLst>
            <a:ext uri="{FF2B5EF4-FFF2-40B4-BE49-F238E27FC236}">
              <a16:creationId xmlns:a16="http://schemas.microsoft.com/office/drawing/2014/main" xmlns="" id="{00000000-0008-0000-0700-0000FC01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16960</xdr:rowOff>
    </xdr:from>
    <xdr:to>
      <xdr:col>81</xdr:col>
      <xdr:colOff>50800</xdr:colOff>
      <xdr:row>38</xdr:row>
      <xdr:rowOff>51689</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4592300" y="6532060"/>
          <a:ext cx="889000" cy="3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a:extLst>
            <a:ext uri="{FF2B5EF4-FFF2-40B4-BE49-F238E27FC236}">
              <a16:creationId xmlns:a16="http://schemas.microsoft.com/office/drawing/2014/main" xmlns="" id="{00000000-0008-0000-0700-0000FE010000}"/>
            </a:ext>
          </a:extLst>
        </xdr:cNvPr>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44323</xdr:rowOff>
    </xdr:from>
    <xdr:ext cx="534377"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5214111" y="62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16960</xdr:rowOff>
    </xdr:from>
    <xdr:to>
      <xdr:col>76</xdr:col>
      <xdr:colOff>114300</xdr:colOff>
      <xdr:row>38</xdr:row>
      <xdr:rowOff>32660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flipV="1">
          <a:off x="13703300" y="6532060"/>
          <a:ext cx="889000" cy="1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a:extLst>
            <a:ext uri="{FF2B5EF4-FFF2-40B4-BE49-F238E27FC236}">
              <a16:creationId xmlns:a16="http://schemas.microsoft.com/office/drawing/2014/main" xmlns="" id="{00000000-0008-0000-0700-000001020000}"/>
            </a:ext>
          </a:extLst>
        </xdr:cNvPr>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59694</xdr:rowOff>
    </xdr:from>
    <xdr:ext cx="534377"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4325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25592</xdr:rowOff>
    </xdr:from>
    <xdr:to>
      <xdr:col>71</xdr:col>
      <xdr:colOff>177800</xdr:colOff>
      <xdr:row>38</xdr:row>
      <xdr:rowOff>32660</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2814300" y="6540692"/>
          <a:ext cx="889000" cy="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a:extLst>
            <a:ext uri="{FF2B5EF4-FFF2-40B4-BE49-F238E27FC236}">
              <a16:creationId xmlns:a16="http://schemas.microsoft.com/office/drawing/2014/main" xmlns="" id="{00000000-0008-0000-0700-000004020000}"/>
            </a:ext>
          </a:extLst>
        </xdr:cNvPr>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55104</xdr:rowOff>
    </xdr:from>
    <xdr:ext cx="534377"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3436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a:extLst>
            <a:ext uri="{FF2B5EF4-FFF2-40B4-BE49-F238E27FC236}">
              <a16:creationId xmlns:a16="http://schemas.microsoft.com/office/drawing/2014/main" xmlns="" id="{00000000-0008-0000-0700-000006020000}"/>
            </a:ext>
          </a:extLst>
        </xdr:cNvPr>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40693</xdr:rowOff>
    </xdr:from>
    <xdr:ext cx="534377"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2547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4318</xdr:rowOff>
    </xdr:from>
    <xdr:to>
      <xdr:col>85</xdr:col>
      <xdr:colOff>177800</xdr:colOff>
      <xdr:row>38</xdr:row>
      <xdr:rowOff>105918</xdr:rowOff>
    </xdr:to>
    <xdr:sp macro="" textlink="">
      <xdr:nvSpPr>
        <xdr:cNvPr id="525" name="楕円 524">
          <a:extLst>
            <a:ext uri="{FF2B5EF4-FFF2-40B4-BE49-F238E27FC236}">
              <a16:creationId xmlns:a16="http://schemas.microsoft.com/office/drawing/2014/main" xmlns="" id="{00000000-0008-0000-0700-00000D020000}"/>
            </a:ext>
          </a:extLst>
        </xdr:cNvPr>
        <xdr:cNvSpPr/>
      </xdr:nvSpPr>
      <xdr:spPr>
        <a:xfrm>
          <a:off x="16268700" y="65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90695</xdr:rowOff>
    </xdr:from>
    <xdr:ext cx="534377" cy="259045"/>
    <xdr:sp macro="" textlink="">
      <xdr:nvSpPr>
        <xdr:cNvPr id="526" name="消防費該当値テキスト">
          <a:extLst>
            <a:ext uri="{FF2B5EF4-FFF2-40B4-BE49-F238E27FC236}">
              <a16:creationId xmlns:a16="http://schemas.microsoft.com/office/drawing/2014/main" xmlns="" id="{00000000-0008-0000-0700-00000E020000}"/>
            </a:ext>
          </a:extLst>
        </xdr:cNvPr>
        <xdr:cNvSpPr txBox="1"/>
      </xdr:nvSpPr>
      <xdr:spPr>
        <a:xfrm>
          <a:off x="16370300" y="643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xdr:rowOff>
    </xdr:from>
    <xdr:to>
      <xdr:col>81</xdr:col>
      <xdr:colOff>101600</xdr:colOff>
      <xdr:row>38</xdr:row>
      <xdr:rowOff>102489</xdr:rowOff>
    </xdr:to>
    <xdr:sp macro="" textlink="">
      <xdr:nvSpPr>
        <xdr:cNvPr id="527" name="楕円 526">
          <a:extLst>
            <a:ext uri="{FF2B5EF4-FFF2-40B4-BE49-F238E27FC236}">
              <a16:creationId xmlns:a16="http://schemas.microsoft.com/office/drawing/2014/main" xmlns="" id="{00000000-0008-0000-0700-00000F020000}"/>
            </a:ext>
          </a:extLst>
        </xdr:cNvPr>
        <xdr:cNvSpPr/>
      </xdr:nvSpPr>
      <xdr:spPr>
        <a:xfrm>
          <a:off x="15430500" y="65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93616</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5214111" y="660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137610</xdr:rowOff>
    </xdr:from>
    <xdr:to>
      <xdr:col>76</xdr:col>
      <xdr:colOff>165100</xdr:colOff>
      <xdr:row>38</xdr:row>
      <xdr:rowOff>67760</xdr:rowOff>
    </xdr:to>
    <xdr:sp macro="" textlink="">
      <xdr:nvSpPr>
        <xdr:cNvPr id="529" name="楕円 528">
          <a:extLst>
            <a:ext uri="{FF2B5EF4-FFF2-40B4-BE49-F238E27FC236}">
              <a16:creationId xmlns:a16="http://schemas.microsoft.com/office/drawing/2014/main" xmlns="" id="{00000000-0008-0000-0700-000011020000}"/>
            </a:ext>
          </a:extLst>
        </xdr:cNvPr>
        <xdr:cNvSpPr/>
      </xdr:nvSpPr>
      <xdr:spPr>
        <a:xfrm>
          <a:off x="14541500" y="64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58887</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325111" y="657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153310</xdr:rowOff>
    </xdr:from>
    <xdr:to>
      <xdr:col>72</xdr:col>
      <xdr:colOff>38100</xdr:colOff>
      <xdr:row>38</xdr:row>
      <xdr:rowOff>83460</xdr:rowOff>
    </xdr:to>
    <xdr:sp macro="" textlink="">
      <xdr:nvSpPr>
        <xdr:cNvPr id="531" name="楕円 530">
          <a:extLst>
            <a:ext uri="{FF2B5EF4-FFF2-40B4-BE49-F238E27FC236}">
              <a16:creationId xmlns:a16="http://schemas.microsoft.com/office/drawing/2014/main" xmlns="" id="{00000000-0008-0000-0700-000013020000}"/>
            </a:ext>
          </a:extLst>
        </xdr:cNvPr>
        <xdr:cNvSpPr/>
      </xdr:nvSpPr>
      <xdr:spPr>
        <a:xfrm>
          <a:off x="13652500" y="649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74587</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3436111" y="658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146242</xdr:rowOff>
    </xdr:from>
    <xdr:to>
      <xdr:col>67</xdr:col>
      <xdr:colOff>101600</xdr:colOff>
      <xdr:row>38</xdr:row>
      <xdr:rowOff>76392</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2763500" y="64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67519</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2547111" y="658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xmlns=""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xmlns="" id="{00000000-0008-0000-07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xmlns="" id="{00000000-0008-0000-07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xmlns="" id="{00000000-0008-0000-07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xmlns="" id="{00000000-0008-0000-07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xmlns="" id="{00000000-0008-0000-07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xmlns=""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a:extLst>
            <a:ext uri="{FF2B5EF4-FFF2-40B4-BE49-F238E27FC236}">
              <a16:creationId xmlns:a16="http://schemas.microsoft.com/office/drawing/2014/main" xmlns="" id="{00000000-0008-0000-0700-00002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a:extLst>
            <a:ext uri="{FF2B5EF4-FFF2-40B4-BE49-F238E27FC236}">
              <a16:creationId xmlns:a16="http://schemas.microsoft.com/office/drawing/2014/main" xmlns="" id="{00000000-0008-0000-0700-00002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a:extLst>
            <a:ext uri="{FF2B5EF4-FFF2-40B4-BE49-F238E27FC236}">
              <a16:creationId xmlns:a16="http://schemas.microsoft.com/office/drawing/2014/main" xmlns="" id="{00000000-0008-0000-0700-00002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xmlns=""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a:extLst>
            <a:ext uri="{FF2B5EF4-FFF2-40B4-BE49-F238E27FC236}">
              <a16:creationId xmlns:a16="http://schemas.microsoft.com/office/drawing/2014/main" xmlns="" id="{00000000-0008-0000-0700-000031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a:extLst>
            <a:ext uri="{FF2B5EF4-FFF2-40B4-BE49-F238E27FC236}">
              <a16:creationId xmlns:a16="http://schemas.microsoft.com/office/drawing/2014/main" xmlns="" id="{00000000-0008-0000-0700-000033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168032</xdr:rowOff>
    </xdr:from>
    <xdr:to>
      <xdr:col>85</xdr:col>
      <xdr:colOff>127000</xdr:colOff>
      <xdr:row>58</xdr:row>
      <xdr:rowOff>168362</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flipV="1">
          <a:off x="15481300" y="10112132"/>
          <a:ext cx="8382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112443</xdr:rowOff>
    </xdr:from>
    <xdr:ext cx="534377" cy="259045"/>
    <xdr:sp macro="" textlink="">
      <xdr:nvSpPr>
        <xdr:cNvPr id="566" name="教育費平均値テキスト">
          <a:extLst>
            <a:ext uri="{FF2B5EF4-FFF2-40B4-BE49-F238E27FC236}">
              <a16:creationId xmlns:a16="http://schemas.microsoft.com/office/drawing/2014/main" xmlns="" id="{00000000-0008-0000-0700-000036020000}"/>
            </a:ext>
          </a:extLst>
        </xdr:cNvPr>
        <xdr:cNvSpPr txBox="1"/>
      </xdr:nvSpPr>
      <xdr:spPr>
        <a:xfrm>
          <a:off x="16370300" y="98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a:extLst>
            <a:ext uri="{FF2B5EF4-FFF2-40B4-BE49-F238E27FC236}">
              <a16:creationId xmlns:a16="http://schemas.microsoft.com/office/drawing/2014/main" xmlns="" id="{00000000-0008-0000-0700-000037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160805</xdr:rowOff>
    </xdr:from>
    <xdr:to>
      <xdr:col>81</xdr:col>
      <xdr:colOff>50800</xdr:colOff>
      <xdr:row>58</xdr:row>
      <xdr:rowOff>168362</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4592300" y="10104905"/>
          <a:ext cx="889000" cy="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a:extLst>
            <a:ext uri="{FF2B5EF4-FFF2-40B4-BE49-F238E27FC236}">
              <a16:creationId xmlns:a16="http://schemas.microsoft.com/office/drawing/2014/main" xmlns="" id="{00000000-0008-0000-0700-000039020000}"/>
            </a:ext>
          </a:extLst>
        </xdr:cNvPr>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46264</xdr:rowOff>
    </xdr:from>
    <xdr:ext cx="534377"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5214111" y="981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160805</xdr:rowOff>
    </xdr:from>
    <xdr:to>
      <xdr:col>76</xdr:col>
      <xdr:colOff>114300</xdr:colOff>
      <xdr:row>58</xdr:row>
      <xdr:rowOff>161251</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flipV="1">
          <a:off x="13703300" y="10104905"/>
          <a:ext cx="889000" cy="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a:extLst>
            <a:ext uri="{FF2B5EF4-FFF2-40B4-BE49-F238E27FC236}">
              <a16:creationId xmlns:a16="http://schemas.microsoft.com/office/drawing/2014/main" xmlns="" id="{00000000-0008-0000-0700-00003C020000}"/>
            </a:ext>
          </a:extLst>
        </xdr:cNvPr>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31507</xdr:rowOff>
    </xdr:from>
    <xdr:ext cx="534377"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4325111" y="101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161251</xdr:rowOff>
    </xdr:from>
    <xdr:to>
      <xdr:col>71</xdr:col>
      <xdr:colOff>177800</xdr:colOff>
      <xdr:row>59</xdr:row>
      <xdr:rowOff>14915</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flipV="1">
          <a:off x="12814300" y="10105351"/>
          <a:ext cx="889000" cy="2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a:extLst>
            <a:ext uri="{FF2B5EF4-FFF2-40B4-BE49-F238E27FC236}">
              <a16:creationId xmlns:a16="http://schemas.microsoft.com/office/drawing/2014/main" xmlns="" id="{00000000-0008-0000-0700-00003F020000}"/>
            </a:ext>
          </a:extLst>
        </xdr:cNvPr>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47797</xdr:rowOff>
    </xdr:from>
    <xdr:ext cx="534377"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3436111" y="98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38368</xdr:rowOff>
    </xdr:from>
    <xdr:ext cx="534377"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2547111" y="98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117232</xdr:rowOff>
    </xdr:from>
    <xdr:to>
      <xdr:col>85</xdr:col>
      <xdr:colOff>177800</xdr:colOff>
      <xdr:row>59</xdr:row>
      <xdr:rowOff>47382</xdr:rowOff>
    </xdr:to>
    <xdr:sp macro="" textlink="">
      <xdr:nvSpPr>
        <xdr:cNvPr id="584" name="楕円 583">
          <a:extLst>
            <a:ext uri="{FF2B5EF4-FFF2-40B4-BE49-F238E27FC236}">
              <a16:creationId xmlns:a16="http://schemas.microsoft.com/office/drawing/2014/main" xmlns="" id="{00000000-0008-0000-0700-000048020000}"/>
            </a:ext>
          </a:extLst>
        </xdr:cNvPr>
        <xdr:cNvSpPr/>
      </xdr:nvSpPr>
      <xdr:spPr>
        <a:xfrm>
          <a:off x="16268700" y="1006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67994</xdr:rowOff>
    </xdr:from>
    <xdr:ext cx="534377" cy="259045"/>
    <xdr:sp macro="" textlink="">
      <xdr:nvSpPr>
        <xdr:cNvPr id="585" name="教育費該当値テキスト">
          <a:extLst>
            <a:ext uri="{FF2B5EF4-FFF2-40B4-BE49-F238E27FC236}">
              <a16:creationId xmlns:a16="http://schemas.microsoft.com/office/drawing/2014/main" xmlns="" id="{00000000-0008-0000-0700-000049020000}"/>
            </a:ext>
          </a:extLst>
        </xdr:cNvPr>
        <xdr:cNvSpPr txBox="1"/>
      </xdr:nvSpPr>
      <xdr:spPr>
        <a:xfrm>
          <a:off x="16370300" y="1001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117562</xdr:rowOff>
    </xdr:from>
    <xdr:to>
      <xdr:col>81</xdr:col>
      <xdr:colOff>101600</xdr:colOff>
      <xdr:row>59</xdr:row>
      <xdr:rowOff>47712</xdr:rowOff>
    </xdr:to>
    <xdr:sp macro="" textlink="">
      <xdr:nvSpPr>
        <xdr:cNvPr id="586" name="楕円 585">
          <a:extLst>
            <a:ext uri="{FF2B5EF4-FFF2-40B4-BE49-F238E27FC236}">
              <a16:creationId xmlns:a16="http://schemas.microsoft.com/office/drawing/2014/main" xmlns="" id="{00000000-0008-0000-0700-00004A020000}"/>
            </a:ext>
          </a:extLst>
        </xdr:cNvPr>
        <xdr:cNvSpPr/>
      </xdr:nvSpPr>
      <xdr:spPr>
        <a:xfrm>
          <a:off x="15430500" y="1006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38839</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5214111" y="1015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110005</xdr:rowOff>
    </xdr:from>
    <xdr:to>
      <xdr:col>76</xdr:col>
      <xdr:colOff>165100</xdr:colOff>
      <xdr:row>59</xdr:row>
      <xdr:rowOff>40155</xdr:rowOff>
    </xdr:to>
    <xdr:sp macro="" textlink="">
      <xdr:nvSpPr>
        <xdr:cNvPr id="588" name="楕円 587">
          <a:extLst>
            <a:ext uri="{FF2B5EF4-FFF2-40B4-BE49-F238E27FC236}">
              <a16:creationId xmlns:a16="http://schemas.microsoft.com/office/drawing/2014/main" xmlns="" id="{00000000-0008-0000-0700-00004C020000}"/>
            </a:ext>
          </a:extLst>
        </xdr:cNvPr>
        <xdr:cNvSpPr/>
      </xdr:nvSpPr>
      <xdr:spPr>
        <a:xfrm>
          <a:off x="14541500" y="1005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56682</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4325111" y="982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110451</xdr:rowOff>
    </xdr:from>
    <xdr:to>
      <xdr:col>72</xdr:col>
      <xdr:colOff>38100</xdr:colOff>
      <xdr:row>59</xdr:row>
      <xdr:rowOff>40601</xdr:rowOff>
    </xdr:to>
    <xdr:sp macro="" textlink="">
      <xdr:nvSpPr>
        <xdr:cNvPr id="590" name="楕円 589">
          <a:extLst>
            <a:ext uri="{FF2B5EF4-FFF2-40B4-BE49-F238E27FC236}">
              <a16:creationId xmlns:a16="http://schemas.microsoft.com/office/drawing/2014/main" xmlns="" id="{00000000-0008-0000-0700-00004E020000}"/>
            </a:ext>
          </a:extLst>
        </xdr:cNvPr>
        <xdr:cNvSpPr/>
      </xdr:nvSpPr>
      <xdr:spPr>
        <a:xfrm>
          <a:off x="13652500" y="1005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31728</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3436111" y="1014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135565</xdr:rowOff>
    </xdr:from>
    <xdr:to>
      <xdr:col>67</xdr:col>
      <xdr:colOff>101600</xdr:colOff>
      <xdr:row>59</xdr:row>
      <xdr:rowOff>65715</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2763500" y="1007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56842</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2547111" y="1017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xmlns=""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xmlns=""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xmlns=""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xmlns=""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xmlns=""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xmlns=""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xmlns=""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a:extLst>
            <a:ext uri="{FF2B5EF4-FFF2-40B4-BE49-F238E27FC236}">
              <a16:creationId xmlns:a16="http://schemas.microsoft.com/office/drawing/2014/main" xmlns="" id="{00000000-0008-0000-0700-00006A020000}"/>
            </a:ext>
          </a:extLst>
        </xdr:cNvPr>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a:extLst>
            <a:ext uri="{FF2B5EF4-FFF2-40B4-BE49-F238E27FC236}">
              <a16:creationId xmlns:a16="http://schemas.microsoft.com/office/drawing/2014/main" xmlns="" id="{00000000-0008-0000-0700-00006C020000}"/>
            </a:ext>
          </a:extLst>
        </xdr:cNvPr>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148531</xdr:rowOff>
    </xdr:from>
    <xdr:ext cx="534377" cy="259045"/>
    <xdr:sp macro="" textlink="">
      <xdr:nvSpPr>
        <xdr:cNvPr id="623" name="災害復旧費平均値テキスト">
          <a:extLst>
            <a:ext uri="{FF2B5EF4-FFF2-40B4-BE49-F238E27FC236}">
              <a16:creationId xmlns:a16="http://schemas.microsoft.com/office/drawing/2014/main" xmlns="" id="{00000000-0008-0000-0700-00006F020000}"/>
            </a:ext>
          </a:extLst>
        </xdr:cNvPr>
        <xdr:cNvSpPr txBox="1"/>
      </xdr:nvSpPr>
      <xdr:spPr>
        <a:xfrm>
          <a:off x="16370300" y="13350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a:extLst>
            <a:ext uri="{FF2B5EF4-FFF2-40B4-BE49-F238E27FC236}">
              <a16:creationId xmlns:a16="http://schemas.microsoft.com/office/drawing/2014/main" xmlns="" id="{00000000-0008-0000-0700-000070020000}"/>
            </a:ext>
          </a:extLst>
        </xdr:cNvPr>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a:extLst>
            <a:ext uri="{FF2B5EF4-FFF2-40B4-BE49-F238E27FC236}">
              <a16:creationId xmlns:a16="http://schemas.microsoft.com/office/drawing/2014/main" xmlns="" id="{00000000-0008-0000-0700-000072020000}"/>
            </a:ext>
          </a:extLst>
        </xdr:cNvPr>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78398</xdr:rowOff>
    </xdr:from>
    <xdr:ext cx="469744"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5246428" y="1328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a:extLst>
            <a:ext uri="{FF2B5EF4-FFF2-40B4-BE49-F238E27FC236}">
              <a16:creationId xmlns:a16="http://schemas.microsoft.com/office/drawing/2014/main" xmlns="" id="{00000000-0008-0000-0700-000075020000}"/>
            </a:ext>
          </a:extLst>
        </xdr:cNvPr>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a:extLst>
            <a:ext uri="{FF2B5EF4-FFF2-40B4-BE49-F238E27FC236}">
              <a16:creationId xmlns:a16="http://schemas.microsoft.com/office/drawing/2014/main" xmlns="" id="{00000000-0008-0000-0700-000078020000}"/>
            </a:ext>
          </a:extLst>
        </xdr:cNvPr>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a:extLst>
            <a:ext uri="{FF2B5EF4-FFF2-40B4-BE49-F238E27FC236}">
              <a16:creationId xmlns:a16="http://schemas.microsoft.com/office/drawing/2014/main" xmlns="" id="{00000000-0008-0000-0700-00008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104082</xdr:rowOff>
    </xdr:from>
    <xdr:ext cx="249299" cy="259045"/>
    <xdr:sp macro="" textlink="">
      <xdr:nvSpPr>
        <xdr:cNvPr id="642" name="災害復旧費該当値テキスト">
          <a:extLst>
            <a:ext uri="{FF2B5EF4-FFF2-40B4-BE49-F238E27FC236}">
              <a16:creationId xmlns:a16="http://schemas.microsoft.com/office/drawing/2014/main" xmlns="" id="{00000000-0008-0000-0700-000082020000}"/>
            </a:ext>
          </a:extLst>
        </xdr:cNvPr>
        <xdr:cNvSpPr txBox="1"/>
      </xdr:nvSpPr>
      <xdr:spPr>
        <a:xfrm>
          <a:off x="16370300" y="1347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a:extLst>
            <a:ext uri="{FF2B5EF4-FFF2-40B4-BE49-F238E27FC236}">
              <a16:creationId xmlns:a16="http://schemas.microsoft.com/office/drawing/2014/main" xmlns="" id="{00000000-0008-0000-0700-00008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a:extLst>
            <a:ext uri="{FF2B5EF4-FFF2-40B4-BE49-F238E27FC236}">
              <a16:creationId xmlns:a16="http://schemas.microsoft.com/office/drawing/2014/main" xmlns="" id="{00000000-0008-0000-0700-00008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xmlns=""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xmlns=""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xmlns=""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xmlns=""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xmlns="" id="{00000000-0008-0000-07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xmlns=""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xmlns=""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a:extLst>
            <a:ext uri="{FF2B5EF4-FFF2-40B4-BE49-F238E27FC236}">
              <a16:creationId xmlns:a16="http://schemas.microsoft.com/office/drawing/2014/main" xmlns="" id="{00000000-0008-0000-0700-00009F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a:extLst>
            <a:ext uri="{FF2B5EF4-FFF2-40B4-BE49-F238E27FC236}">
              <a16:creationId xmlns:a16="http://schemas.microsoft.com/office/drawing/2014/main" xmlns="" id="{00000000-0008-0000-0700-0000A1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22983</xdr:rowOff>
    </xdr:from>
    <xdr:to>
      <xdr:col>85</xdr:col>
      <xdr:colOff>127000</xdr:colOff>
      <xdr:row>97</xdr:row>
      <xdr:rowOff>37350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flipV="1">
          <a:off x="15481300" y="16653633"/>
          <a:ext cx="838200" cy="1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71314</xdr:rowOff>
    </xdr:from>
    <xdr:ext cx="534377" cy="259045"/>
    <xdr:sp macro="" textlink="">
      <xdr:nvSpPr>
        <xdr:cNvPr id="676" name="公債費平均値テキスト">
          <a:extLst>
            <a:ext uri="{FF2B5EF4-FFF2-40B4-BE49-F238E27FC236}">
              <a16:creationId xmlns:a16="http://schemas.microsoft.com/office/drawing/2014/main" xmlns="" id="{00000000-0008-0000-0700-0000A4020000}"/>
            </a:ext>
          </a:extLst>
        </xdr:cNvPr>
        <xdr:cNvSpPr txBox="1"/>
      </xdr:nvSpPr>
      <xdr:spPr>
        <a:xfrm>
          <a:off x="16370300" y="16187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a:extLst>
            <a:ext uri="{FF2B5EF4-FFF2-40B4-BE49-F238E27FC236}">
              <a16:creationId xmlns:a16="http://schemas.microsoft.com/office/drawing/2014/main" xmlns="" id="{00000000-0008-0000-0700-0000A5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34927</xdr:rowOff>
    </xdr:from>
    <xdr:to>
      <xdr:col>81</xdr:col>
      <xdr:colOff>50800</xdr:colOff>
      <xdr:row>97</xdr:row>
      <xdr:rowOff>37350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4592300" y="16665577"/>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a:extLst>
            <a:ext uri="{FF2B5EF4-FFF2-40B4-BE49-F238E27FC236}">
              <a16:creationId xmlns:a16="http://schemas.microsoft.com/office/drawing/2014/main" xmlns="" id="{00000000-0008-0000-0700-0000A7020000}"/>
            </a:ext>
          </a:extLst>
        </xdr:cNvPr>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6487</xdr:rowOff>
    </xdr:from>
    <xdr:ext cx="534377"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5214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30784</xdr:rowOff>
    </xdr:from>
    <xdr:to>
      <xdr:col>76</xdr:col>
      <xdr:colOff>114300</xdr:colOff>
      <xdr:row>97</xdr:row>
      <xdr:rowOff>34927</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3703300" y="16661434"/>
          <a:ext cx="889000" cy="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a:extLst>
            <a:ext uri="{FF2B5EF4-FFF2-40B4-BE49-F238E27FC236}">
              <a16:creationId xmlns:a16="http://schemas.microsoft.com/office/drawing/2014/main" xmlns="" id="{00000000-0008-0000-0700-0000AA020000}"/>
            </a:ext>
          </a:extLst>
        </xdr:cNvPr>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41898</xdr:rowOff>
    </xdr:from>
    <xdr:ext cx="534377"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4325111" y="161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29904</xdr:rowOff>
    </xdr:from>
    <xdr:to>
      <xdr:col>71</xdr:col>
      <xdr:colOff>177800</xdr:colOff>
      <xdr:row>97</xdr:row>
      <xdr:rowOff>30784</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814300" y="16660554"/>
          <a:ext cx="889000" cy="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a:extLst>
            <a:ext uri="{FF2B5EF4-FFF2-40B4-BE49-F238E27FC236}">
              <a16:creationId xmlns:a16="http://schemas.microsoft.com/office/drawing/2014/main" xmlns="" id="{00000000-0008-0000-0700-0000AD020000}"/>
            </a:ext>
          </a:extLst>
        </xdr:cNvPr>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35194</xdr:rowOff>
    </xdr:from>
    <xdr:ext cx="534377"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3436111" y="161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a:extLst>
            <a:ext uri="{FF2B5EF4-FFF2-40B4-BE49-F238E27FC236}">
              <a16:creationId xmlns:a16="http://schemas.microsoft.com/office/drawing/2014/main" xmlns="" id="{00000000-0008-0000-0700-0000AF020000}"/>
            </a:ext>
          </a:extLst>
        </xdr:cNvPr>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41132</xdr:rowOff>
    </xdr:from>
    <xdr:ext cx="534377"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2547111" y="161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143633</xdr:rowOff>
    </xdr:from>
    <xdr:to>
      <xdr:col>85</xdr:col>
      <xdr:colOff>177800</xdr:colOff>
      <xdr:row>97</xdr:row>
      <xdr:rowOff>73783</xdr:rowOff>
    </xdr:to>
    <xdr:sp macro="" textlink="">
      <xdr:nvSpPr>
        <xdr:cNvPr id="694" name="楕円 693">
          <a:extLst>
            <a:ext uri="{FF2B5EF4-FFF2-40B4-BE49-F238E27FC236}">
              <a16:creationId xmlns:a16="http://schemas.microsoft.com/office/drawing/2014/main" xmlns="" id="{00000000-0008-0000-0700-0000B6020000}"/>
            </a:ext>
          </a:extLst>
        </xdr:cNvPr>
        <xdr:cNvSpPr/>
      </xdr:nvSpPr>
      <xdr:spPr>
        <a:xfrm>
          <a:off x="16268700" y="1660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122060</xdr:rowOff>
    </xdr:from>
    <xdr:ext cx="534377" cy="259045"/>
    <xdr:sp macro="" textlink="">
      <xdr:nvSpPr>
        <xdr:cNvPr id="695" name="公債費該当値テキスト">
          <a:extLst>
            <a:ext uri="{FF2B5EF4-FFF2-40B4-BE49-F238E27FC236}">
              <a16:creationId xmlns:a16="http://schemas.microsoft.com/office/drawing/2014/main" xmlns="" id="{00000000-0008-0000-0700-0000B7020000}"/>
            </a:ext>
          </a:extLst>
        </xdr:cNvPr>
        <xdr:cNvSpPr txBox="1"/>
      </xdr:nvSpPr>
      <xdr:spPr>
        <a:xfrm>
          <a:off x="16370300" y="1658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158000</xdr:rowOff>
    </xdr:from>
    <xdr:to>
      <xdr:col>81</xdr:col>
      <xdr:colOff>101600</xdr:colOff>
      <xdr:row>97</xdr:row>
      <xdr:rowOff>88150</xdr:rowOff>
    </xdr:to>
    <xdr:sp macro="" textlink="">
      <xdr:nvSpPr>
        <xdr:cNvPr id="696" name="楕円 695">
          <a:extLst>
            <a:ext uri="{FF2B5EF4-FFF2-40B4-BE49-F238E27FC236}">
              <a16:creationId xmlns:a16="http://schemas.microsoft.com/office/drawing/2014/main" xmlns="" id="{00000000-0008-0000-0700-0000B8020000}"/>
            </a:ext>
          </a:extLst>
        </xdr:cNvPr>
        <xdr:cNvSpPr/>
      </xdr:nvSpPr>
      <xdr:spPr>
        <a:xfrm>
          <a:off x="15430500" y="16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79277</xdr:rowOff>
    </xdr:from>
    <xdr:ext cx="534377"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5214111" y="1670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155577</xdr:rowOff>
    </xdr:from>
    <xdr:to>
      <xdr:col>76</xdr:col>
      <xdr:colOff>165100</xdr:colOff>
      <xdr:row>97</xdr:row>
      <xdr:rowOff>85727</xdr:rowOff>
    </xdr:to>
    <xdr:sp macro="" textlink="">
      <xdr:nvSpPr>
        <xdr:cNvPr id="698" name="楕円 697">
          <a:extLst>
            <a:ext uri="{FF2B5EF4-FFF2-40B4-BE49-F238E27FC236}">
              <a16:creationId xmlns:a16="http://schemas.microsoft.com/office/drawing/2014/main" xmlns="" id="{00000000-0008-0000-0700-0000BA020000}"/>
            </a:ext>
          </a:extLst>
        </xdr:cNvPr>
        <xdr:cNvSpPr/>
      </xdr:nvSpPr>
      <xdr:spPr>
        <a:xfrm>
          <a:off x="14541500" y="1661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76854</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4325111" y="1670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151434</xdr:rowOff>
    </xdr:from>
    <xdr:to>
      <xdr:col>72</xdr:col>
      <xdr:colOff>38100</xdr:colOff>
      <xdr:row>97</xdr:row>
      <xdr:rowOff>81584</xdr:rowOff>
    </xdr:to>
    <xdr:sp macro="" textlink="">
      <xdr:nvSpPr>
        <xdr:cNvPr id="700" name="楕円 699">
          <a:extLst>
            <a:ext uri="{FF2B5EF4-FFF2-40B4-BE49-F238E27FC236}">
              <a16:creationId xmlns:a16="http://schemas.microsoft.com/office/drawing/2014/main" xmlns="" id="{00000000-0008-0000-0700-0000BC020000}"/>
            </a:ext>
          </a:extLst>
        </xdr:cNvPr>
        <xdr:cNvSpPr/>
      </xdr:nvSpPr>
      <xdr:spPr>
        <a:xfrm>
          <a:off x="13652500" y="1661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72711</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3436111" y="1670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150554</xdr:rowOff>
    </xdr:from>
    <xdr:to>
      <xdr:col>67</xdr:col>
      <xdr:colOff>101600</xdr:colOff>
      <xdr:row>97</xdr:row>
      <xdr:rowOff>80704</xdr:rowOff>
    </xdr:to>
    <xdr:sp macro="" textlink="">
      <xdr:nvSpPr>
        <xdr:cNvPr id="702" name="楕円 701">
          <a:extLst>
            <a:ext uri="{FF2B5EF4-FFF2-40B4-BE49-F238E27FC236}">
              <a16:creationId xmlns:a16="http://schemas.microsoft.com/office/drawing/2014/main" xmlns="" id="{00000000-0008-0000-0700-0000BE020000}"/>
            </a:ext>
          </a:extLst>
        </xdr:cNvPr>
        <xdr:cNvSpPr/>
      </xdr:nvSpPr>
      <xdr:spPr>
        <a:xfrm>
          <a:off x="12763500" y="1660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71831</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2547111" y="1670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xmlns=""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xmlns=""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xmlns=""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xmlns=""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xmlns=""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xmlns=""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xmlns="" id="{00000000-0008-0000-07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xmlns="" id="{00000000-0008-0000-07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xmlns="" id="{00000000-0008-0000-07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xmlns="" id="{00000000-0008-0000-07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xmlns=""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a:extLst>
            <a:ext uri="{FF2B5EF4-FFF2-40B4-BE49-F238E27FC236}">
              <a16:creationId xmlns:a16="http://schemas.microsoft.com/office/drawing/2014/main" xmlns="" id="{00000000-0008-0000-07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a:extLst>
            <a:ext uri="{FF2B5EF4-FFF2-40B4-BE49-F238E27FC236}">
              <a16:creationId xmlns:a16="http://schemas.microsoft.com/office/drawing/2014/main" xmlns="" id="{00000000-0008-0000-0700-0000DC020000}"/>
            </a:ext>
          </a:extLst>
        </xdr:cNvPr>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a:extLst>
            <a:ext uri="{FF2B5EF4-FFF2-40B4-BE49-F238E27FC236}">
              <a16:creationId xmlns:a16="http://schemas.microsoft.com/office/drawing/2014/main" xmlns="" id="{00000000-0008-0000-0700-0000DF020000}"/>
            </a:ext>
          </a:extLst>
        </xdr:cNvPr>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a:extLst>
            <a:ext uri="{FF2B5EF4-FFF2-40B4-BE49-F238E27FC236}">
              <a16:creationId xmlns:a16="http://schemas.microsoft.com/office/drawing/2014/main" xmlns="" id="{00000000-0008-0000-0700-0000E0020000}"/>
            </a:ext>
          </a:extLst>
        </xdr:cNvPr>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a:extLst>
            <a:ext uri="{FF2B5EF4-FFF2-40B4-BE49-F238E27FC236}">
              <a16:creationId xmlns:a16="http://schemas.microsoft.com/office/drawing/2014/main" xmlns="" id="{00000000-0008-0000-0700-0000E2020000}"/>
            </a:ext>
          </a:extLst>
        </xdr:cNvPr>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a:extLst>
            <a:ext uri="{FF2B5EF4-FFF2-40B4-BE49-F238E27FC236}">
              <a16:creationId xmlns:a16="http://schemas.microsoft.com/office/drawing/2014/main" xmlns="" id="{00000000-0008-0000-0700-0000E5020000}"/>
            </a:ext>
          </a:extLst>
        </xdr:cNvPr>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a:extLst>
            <a:ext uri="{FF2B5EF4-FFF2-40B4-BE49-F238E27FC236}">
              <a16:creationId xmlns:a16="http://schemas.microsoft.com/office/drawing/2014/main" xmlns="" id="{00000000-0008-0000-0700-0000E8020000}"/>
            </a:ext>
          </a:extLst>
        </xdr:cNvPr>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a:extLst>
            <a:ext uri="{FF2B5EF4-FFF2-40B4-BE49-F238E27FC236}">
              <a16:creationId xmlns:a16="http://schemas.microsoft.com/office/drawing/2014/main" xmlns="" id="{00000000-0008-0000-0700-0000EA020000}"/>
            </a:ext>
          </a:extLst>
        </xdr:cNvPr>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a:extLst>
            <a:ext uri="{FF2B5EF4-FFF2-40B4-BE49-F238E27FC236}">
              <a16:creationId xmlns:a16="http://schemas.microsoft.com/office/drawing/2014/main" xmlns="" id="{00000000-0008-0000-0700-0000F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a:extLst>
            <a:ext uri="{FF2B5EF4-FFF2-40B4-BE49-F238E27FC236}">
              <a16:creationId xmlns:a16="http://schemas.microsoft.com/office/drawing/2014/main" xmlns="" id="{00000000-0008-0000-0700-0000F2020000}"/>
            </a:ext>
          </a:extLst>
        </xdr:cNvPr>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a:extLst>
            <a:ext uri="{FF2B5EF4-FFF2-40B4-BE49-F238E27FC236}">
              <a16:creationId xmlns:a16="http://schemas.microsoft.com/office/drawing/2014/main" xmlns="" id="{00000000-0008-0000-0700-0000F3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a:extLst>
            <a:ext uri="{FF2B5EF4-FFF2-40B4-BE49-F238E27FC236}">
              <a16:creationId xmlns:a16="http://schemas.microsoft.com/office/drawing/2014/main" xmlns="" id="{00000000-0008-0000-0700-0000F5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a:extLst>
            <a:ext uri="{FF2B5EF4-FFF2-40B4-BE49-F238E27FC236}">
              <a16:creationId xmlns:a16="http://schemas.microsoft.com/office/drawing/2014/main" xmlns="" id="{00000000-0008-0000-0700-0000F7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xmlns=""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xmlns=""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xmlns=""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xmlns=""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xmlns=""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xmlns=""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xmlns=""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xmlns=""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xmlns=""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xmlns=""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xmlns=""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xmlns=""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xmlns=""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xmlns=""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xmlns=""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xmlns=""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xmlns=""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xmlns=""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xmlns=""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xmlns=""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xmlns=""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xmlns=""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xmlns=""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項目において類似団体よりも住民一人当たりのコストが低い数値となっている。教育費が県平均を上回っているのは、幼小中学校に日本語指導助手や特別支援教育等のための支援員の配置を積極的に配置していることが要因に上げられる。議会費、民生費、衛生費、公債費は類似団体よりも低い状態が続いているが、民生費は上昇傾向が続き、差が狭まってきており、高齢化が進んていることが要因だと思われる。商工費は観光産業や商店街が町内に無いため低い値とな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拡大があったが、観光関係がないため大きな影響はなかった。ただし、業種に関わらず打撃を受けた事業所への対応事業を行ったため、例年よりは事業経費が伸びた。近年、新規施設建設も殆どなく、町面積も狭いため、土木費も低く抑えられてきたことから公債費も低く維持でき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岐阜県坂祝町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実質単年度収支のマイナスが続いてきたが、令和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は新型コロナウイルス感染症拡大の影響により実施ができなかった事業も多く、また町民の方の日頃の感染症対策の徹底の成果により、新型コロナウイルス対応地方創生臨時交付金を大幅に超えた感染症対策事業の実施の必要はなく、黒字となった。コロナ禍が終息し事業が通常通りできる状態となった際にも大幅に悪化しないように、職員の意識改革を継続し、行政の効率化と収支のバランスがとれた事業展開を行う必要がある。今後は、扶助費等の増加や施設改修等に対応するため、歳入確保を一層強化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岐阜県坂祝町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にはなっていないが、上水道事業以外は、一般会計からの補填に頼っている面が多い。特に下水道事業への繰出金が多いため、使用料金の見直し等を早めに検討し、経営の健全化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xmlns=""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xmlns=""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602" t="s">
        <v>79</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181"/>
      <c r="DK1" s="181"/>
      <c r="DL1" s="181"/>
      <c r="DM1" s="181"/>
      <c r="DN1" s="181"/>
      <c r="DO1" s="181"/>
    </row>
    <row r="2" spans="1:119" ht="24.75" thickBot="1">
      <c r="B2" s="182" t="s">
        <v>80</v>
      </c>
      <c r="C2" s="182"/>
      <c r="D2" s="183"/>
    </row>
    <row r="3" spans="1:119" ht="18.75" customHeight="1" thickBot="1">
      <c r="A3" s="181"/>
      <c r="B3" s="603" t="s">
        <v>81</v>
      </c>
      <c r="C3" s="604"/>
      <c r="D3" s="604"/>
      <c r="E3" s="605"/>
      <c r="F3" s="605"/>
      <c r="G3" s="605"/>
      <c r="H3" s="605"/>
      <c r="I3" s="605"/>
      <c r="J3" s="605"/>
      <c r="K3" s="605"/>
      <c r="L3" s="605" t="s">
        <v>82</v>
      </c>
      <c r="M3" s="605"/>
      <c r="N3" s="605"/>
      <c r="O3" s="605"/>
      <c r="P3" s="605"/>
      <c r="Q3" s="605"/>
      <c r="R3" s="608"/>
      <c r="S3" s="608"/>
      <c r="T3" s="608"/>
      <c r="U3" s="608"/>
      <c r="V3" s="609"/>
      <c r="W3" s="499" t="s">
        <v>83</v>
      </c>
      <c r="X3" s="500"/>
      <c r="Y3" s="500"/>
      <c r="Z3" s="500"/>
      <c r="AA3" s="500"/>
      <c r="AB3" s="604"/>
      <c r="AC3" s="608" t="s">
        <v>84</v>
      </c>
      <c r="AD3" s="500"/>
      <c r="AE3" s="500"/>
      <c r="AF3" s="500"/>
      <c r="AG3" s="500"/>
      <c r="AH3" s="500"/>
      <c r="AI3" s="500"/>
      <c r="AJ3" s="500"/>
      <c r="AK3" s="500"/>
      <c r="AL3" s="570"/>
      <c r="AM3" s="499" t="s">
        <v>85</v>
      </c>
      <c r="AN3" s="500"/>
      <c r="AO3" s="500"/>
      <c r="AP3" s="500"/>
      <c r="AQ3" s="500"/>
      <c r="AR3" s="500"/>
      <c r="AS3" s="500"/>
      <c r="AT3" s="500"/>
      <c r="AU3" s="500"/>
      <c r="AV3" s="500"/>
      <c r="AW3" s="500"/>
      <c r="AX3" s="570"/>
      <c r="AY3" s="562" t="s">
        <v>1</v>
      </c>
      <c r="AZ3" s="563"/>
      <c r="BA3" s="563"/>
      <c r="BB3" s="563"/>
      <c r="BC3" s="563"/>
      <c r="BD3" s="563"/>
      <c r="BE3" s="563"/>
      <c r="BF3" s="563"/>
      <c r="BG3" s="563"/>
      <c r="BH3" s="563"/>
      <c r="BI3" s="563"/>
      <c r="BJ3" s="563"/>
      <c r="BK3" s="563"/>
      <c r="BL3" s="563"/>
      <c r="BM3" s="612"/>
      <c r="BN3" s="499" t="s">
        <v>86</v>
      </c>
      <c r="BO3" s="500"/>
      <c r="BP3" s="500"/>
      <c r="BQ3" s="500"/>
      <c r="BR3" s="500"/>
      <c r="BS3" s="500"/>
      <c r="BT3" s="500"/>
      <c r="BU3" s="570"/>
      <c r="BV3" s="499" t="s">
        <v>87</v>
      </c>
      <c r="BW3" s="500"/>
      <c r="BX3" s="500"/>
      <c r="BY3" s="500"/>
      <c r="BZ3" s="500"/>
      <c r="CA3" s="500"/>
      <c r="CB3" s="500"/>
      <c r="CC3" s="570"/>
      <c r="CD3" s="562" t="s">
        <v>1</v>
      </c>
      <c r="CE3" s="563"/>
      <c r="CF3" s="563"/>
      <c r="CG3" s="563"/>
      <c r="CH3" s="563"/>
      <c r="CI3" s="563"/>
      <c r="CJ3" s="563"/>
      <c r="CK3" s="563"/>
      <c r="CL3" s="563"/>
      <c r="CM3" s="563"/>
      <c r="CN3" s="563"/>
      <c r="CO3" s="563"/>
      <c r="CP3" s="563"/>
      <c r="CQ3" s="563"/>
      <c r="CR3" s="563"/>
      <c r="CS3" s="612"/>
      <c r="CT3" s="499" t="s">
        <v>88</v>
      </c>
      <c r="CU3" s="500"/>
      <c r="CV3" s="500"/>
      <c r="CW3" s="500"/>
      <c r="CX3" s="500"/>
      <c r="CY3" s="500"/>
      <c r="CZ3" s="500"/>
      <c r="DA3" s="570"/>
      <c r="DB3" s="499" t="s">
        <v>89</v>
      </c>
      <c r="DC3" s="500"/>
      <c r="DD3" s="500"/>
      <c r="DE3" s="500"/>
      <c r="DF3" s="500"/>
      <c r="DG3" s="500"/>
      <c r="DH3" s="500"/>
      <c r="DI3" s="570"/>
    </row>
    <row r="4" spans="1:119" ht="18.75" customHeight="1">
      <c r="A4" s="181"/>
      <c r="B4" s="578"/>
      <c r="C4" s="579"/>
      <c r="D4" s="579"/>
      <c r="E4" s="580"/>
      <c r="F4" s="580"/>
      <c r="G4" s="580"/>
      <c r="H4" s="580"/>
      <c r="I4" s="580"/>
      <c r="J4" s="580"/>
      <c r="K4" s="580"/>
      <c r="L4" s="580"/>
      <c r="M4" s="580"/>
      <c r="N4" s="580"/>
      <c r="O4" s="580"/>
      <c r="P4" s="580"/>
      <c r="Q4" s="580"/>
      <c r="R4" s="584"/>
      <c r="S4" s="584"/>
      <c r="T4" s="584"/>
      <c r="U4" s="584"/>
      <c r="V4" s="585"/>
      <c r="W4" s="571"/>
      <c r="X4" s="382"/>
      <c r="Y4" s="382"/>
      <c r="Z4" s="382"/>
      <c r="AA4" s="382"/>
      <c r="AB4" s="579"/>
      <c r="AC4" s="584"/>
      <c r="AD4" s="382"/>
      <c r="AE4" s="382"/>
      <c r="AF4" s="382"/>
      <c r="AG4" s="382"/>
      <c r="AH4" s="382"/>
      <c r="AI4" s="382"/>
      <c r="AJ4" s="382"/>
      <c r="AK4" s="382"/>
      <c r="AL4" s="572"/>
      <c r="AM4" s="526"/>
      <c r="AN4" s="436"/>
      <c r="AO4" s="436"/>
      <c r="AP4" s="436"/>
      <c r="AQ4" s="436"/>
      <c r="AR4" s="436"/>
      <c r="AS4" s="436"/>
      <c r="AT4" s="436"/>
      <c r="AU4" s="436"/>
      <c r="AV4" s="436"/>
      <c r="AW4" s="436"/>
      <c r="AX4" s="611"/>
      <c r="AY4" s="412" t="s">
        <v>90</v>
      </c>
      <c r="AZ4" s="413"/>
      <c r="BA4" s="413"/>
      <c r="BB4" s="413"/>
      <c r="BC4" s="413"/>
      <c r="BD4" s="413"/>
      <c r="BE4" s="413"/>
      <c r="BF4" s="413"/>
      <c r="BG4" s="413"/>
      <c r="BH4" s="413"/>
      <c r="BI4" s="413"/>
      <c r="BJ4" s="413"/>
      <c r="BK4" s="413"/>
      <c r="BL4" s="413"/>
      <c r="BM4" s="414"/>
      <c r="BN4" s="415">
        <v>4457645</v>
      </c>
      <c r="BO4" s="416"/>
      <c r="BP4" s="416"/>
      <c r="BQ4" s="416"/>
      <c r="BR4" s="416"/>
      <c r="BS4" s="416"/>
      <c r="BT4" s="416"/>
      <c r="BU4" s="417"/>
      <c r="BV4" s="415">
        <v>3448222</v>
      </c>
      <c r="BW4" s="416"/>
      <c r="BX4" s="416"/>
      <c r="BY4" s="416"/>
      <c r="BZ4" s="416"/>
      <c r="CA4" s="416"/>
      <c r="CB4" s="416"/>
      <c r="CC4" s="417"/>
      <c r="CD4" s="596" t="s">
        <v>91</v>
      </c>
      <c r="CE4" s="597"/>
      <c r="CF4" s="597"/>
      <c r="CG4" s="597"/>
      <c r="CH4" s="597"/>
      <c r="CI4" s="597"/>
      <c r="CJ4" s="597"/>
      <c r="CK4" s="597"/>
      <c r="CL4" s="597"/>
      <c r="CM4" s="597"/>
      <c r="CN4" s="597"/>
      <c r="CO4" s="597"/>
      <c r="CP4" s="597"/>
      <c r="CQ4" s="597"/>
      <c r="CR4" s="597"/>
      <c r="CS4" s="598"/>
      <c r="CT4" s="599">
        <v>8.3000000000000007</v>
      </c>
      <c r="CU4" s="600"/>
      <c r="CV4" s="600"/>
      <c r="CW4" s="600"/>
      <c r="CX4" s="600"/>
      <c r="CY4" s="600"/>
      <c r="CZ4" s="600"/>
      <c r="DA4" s="601"/>
      <c r="DB4" s="599">
        <v>4.9000000000000004</v>
      </c>
      <c r="DC4" s="600"/>
      <c r="DD4" s="600"/>
      <c r="DE4" s="600"/>
      <c r="DF4" s="600"/>
      <c r="DG4" s="600"/>
      <c r="DH4" s="600"/>
      <c r="DI4" s="601"/>
    </row>
    <row r="5" spans="1:119" ht="18.75" customHeight="1">
      <c r="A5" s="181"/>
      <c r="B5" s="606"/>
      <c r="C5" s="437"/>
      <c r="D5" s="437"/>
      <c r="E5" s="607"/>
      <c r="F5" s="607"/>
      <c r="G5" s="607"/>
      <c r="H5" s="607"/>
      <c r="I5" s="607"/>
      <c r="J5" s="607"/>
      <c r="K5" s="607"/>
      <c r="L5" s="607"/>
      <c r="M5" s="607"/>
      <c r="N5" s="607"/>
      <c r="O5" s="607"/>
      <c r="P5" s="607"/>
      <c r="Q5" s="607"/>
      <c r="R5" s="435"/>
      <c r="S5" s="435"/>
      <c r="T5" s="435"/>
      <c r="U5" s="435"/>
      <c r="V5" s="610"/>
      <c r="W5" s="526"/>
      <c r="X5" s="436"/>
      <c r="Y5" s="436"/>
      <c r="Z5" s="436"/>
      <c r="AA5" s="436"/>
      <c r="AB5" s="437"/>
      <c r="AC5" s="435"/>
      <c r="AD5" s="436"/>
      <c r="AE5" s="436"/>
      <c r="AF5" s="436"/>
      <c r="AG5" s="436"/>
      <c r="AH5" s="436"/>
      <c r="AI5" s="436"/>
      <c r="AJ5" s="436"/>
      <c r="AK5" s="436"/>
      <c r="AL5" s="611"/>
      <c r="AM5" s="489" t="s">
        <v>92</v>
      </c>
      <c r="AN5" s="394"/>
      <c r="AO5" s="394"/>
      <c r="AP5" s="394"/>
      <c r="AQ5" s="394"/>
      <c r="AR5" s="394"/>
      <c r="AS5" s="394"/>
      <c r="AT5" s="395"/>
      <c r="AU5" s="477" t="s">
        <v>93</v>
      </c>
      <c r="AV5" s="478"/>
      <c r="AW5" s="478"/>
      <c r="AX5" s="478"/>
      <c r="AY5" s="400" t="s">
        <v>94</v>
      </c>
      <c r="AZ5" s="401"/>
      <c r="BA5" s="401"/>
      <c r="BB5" s="401"/>
      <c r="BC5" s="401"/>
      <c r="BD5" s="401"/>
      <c r="BE5" s="401"/>
      <c r="BF5" s="401"/>
      <c r="BG5" s="401"/>
      <c r="BH5" s="401"/>
      <c r="BI5" s="401"/>
      <c r="BJ5" s="401"/>
      <c r="BK5" s="401"/>
      <c r="BL5" s="401"/>
      <c r="BM5" s="402"/>
      <c r="BN5" s="420">
        <v>4248101</v>
      </c>
      <c r="BO5" s="421"/>
      <c r="BP5" s="421"/>
      <c r="BQ5" s="421"/>
      <c r="BR5" s="421"/>
      <c r="BS5" s="421"/>
      <c r="BT5" s="421"/>
      <c r="BU5" s="422"/>
      <c r="BV5" s="420">
        <v>3258366</v>
      </c>
      <c r="BW5" s="421"/>
      <c r="BX5" s="421"/>
      <c r="BY5" s="421"/>
      <c r="BZ5" s="421"/>
      <c r="CA5" s="421"/>
      <c r="CB5" s="421"/>
      <c r="CC5" s="422"/>
      <c r="CD5" s="429" t="s">
        <v>95</v>
      </c>
      <c r="CE5" s="430"/>
      <c r="CF5" s="430"/>
      <c r="CG5" s="430"/>
      <c r="CH5" s="430"/>
      <c r="CI5" s="430"/>
      <c r="CJ5" s="430"/>
      <c r="CK5" s="430"/>
      <c r="CL5" s="430"/>
      <c r="CM5" s="430"/>
      <c r="CN5" s="430"/>
      <c r="CO5" s="430"/>
      <c r="CP5" s="430"/>
      <c r="CQ5" s="430"/>
      <c r="CR5" s="430"/>
      <c r="CS5" s="431"/>
      <c r="CT5" s="390">
        <v>83.9</v>
      </c>
      <c r="CU5" s="391"/>
      <c r="CV5" s="391"/>
      <c r="CW5" s="391"/>
      <c r="CX5" s="391"/>
      <c r="CY5" s="391"/>
      <c r="CZ5" s="391"/>
      <c r="DA5" s="392"/>
      <c r="DB5" s="390">
        <v>87.7</v>
      </c>
      <c r="DC5" s="391"/>
      <c r="DD5" s="391"/>
      <c r="DE5" s="391"/>
      <c r="DF5" s="391"/>
      <c r="DG5" s="391"/>
      <c r="DH5" s="391"/>
      <c r="DI5" s="392"/>
    </row>
    <row r="6" spans="1:119" ht="18.75" customHeight="1">
      <c r="A6" s="181"/>
      <c r="B6" s="576" t="s">
        <v>96</v>
      </c>
      <c r="C6" s="434"/>
      <c r="D6" s="434"/>
      <c r="E6" s="577"/>
      <c r="F6" s="577"/>
      <c r="G6" s="577"/>
      <c r="H6" s="577"/>
      <c r="I6" s="577"/>
      <c r="J6" s="577"/>
      <c r="K6" s="577"/>
      <c r="L6" s="577" t="s">
        <v>97</v>
      </c>
      <c r="M6" s="577"/>
      <c r="N6" s="577"/>
      <c r="O6" s="577"/>
      <c r="P6" s="577"/>
      <c r="Q6" s="577"/>
      <c r="R6" s="458"/>
      <c r="S6" s="458"/>
      <c r="T6" s="458"/>
      <c r="U6" s="458"/>
      <c r="V6" s="583"/>
      <c r="W6" s="511" t="s">
        <v>98</v>
      </c>
      <c r="X6" s="433"/>
      <c r="Y6" s="433"/>
      <c r="Z6" s="433"/>
      <c r="AA6" s="433"/>
      <c r="AB6" s="434"/>
      <c r="AC6" s="588" t="s">
        <v>99</v>
      </c>
      <c r="AD6" s="589"/>
      <c r="AE6" s="589"/>
      <c r="AF6" s="589"/>
      <c r="AG6" s="589"/>
      <c r="AH6" s="589"/>
      <c r="AI6" s="589"/>
      <c r="AJ6" s="589"/>
      <c r="AK6" s="589"/>
      <c r="AL6" s="590"/>
      <c r="AM6" s="489" t="s">
        <v>100</v>
      </c>
      <c r="AN6" s="394"/>
      <c r="AO6" s="394"/>
      <c r="AP6" s="394"/>
      <c r="AQ6" s="394"/>
      <c r="AR6" s="394"/>
      <c r="AS6" s="394"/>
      <c r="AT6" s="395"/>
      <c r="AU6" s="477" t="s">
        <v>93</v>
      </c>
      <c r="AV6" s="478"/>
      <c r="AW6" s="478"/>
      <c r="AX6" s="478"/>
      <c r="AY6" s="400" t="s">
        <v>101</v>
      </c>
      <c r="AZ6" s="401"/>
      <c r="BA6" s="401"/>
      <c r="BB6" s="401"/>
      <c r="BC6" s="401"/>
      <c r="BD6" s="401"/>
      <c r="BE6" s="401"/>
      <c r="BF6" s="401"/>
      <c r="BG6" s="401"/>
      <c r="BH6" s="401"/>
      <c r="BI6" s="401"/>
      <c r="BJ6" s="401"/>
      <c r="BK6" s="401"/>
      <c r="BL6" s="401"/>
      <c r="BM6" s="402"/>
      <c r="BN6" s="420">
        <v>209544</v>
      </c>
      <c r="BO6" s="421"/>
      <c r="BP6" s="421"/>
      <c r="BQ6" s="421"/>
      <c r="BR6" s="421"/>
      <c r="BS6" s="421"/>
      <c r="BT6" s="421"/>
      <c r="BU6" s="422"/>
      <c r="BV6" s="420">
        <v>189856</v>
      </c>
      <c r="BW6" s="421"/>
      <c r="BX6" s="421"/>
      <c r="BY6" s="421"/>
      <c r="BZ6" s="421"/>
      <c r="CA6" s="421"/>
      <c r="CB6" s="421"/>
      <c r="CC6" s="422"/>
      <c r="CD6" s="429" t="s">
        <v>102</v>
      </c>
      <c r="CE6" s="430"/>
      <c r="CF6" s="430"/>
      <c r="CG6" s="430"/>
      <c r="CH6" s="430"/>
      <c r="CI6" s="430"/>
      <c r="CJ6" s="430"/>
      <c r="CK6" s="430"/>
      <c r="CL6" s="430"/>
      <c r="CM6" s="430"/>
      <c r="CN6" s="430"/>
      <c r="CO6" s="430"/>
      <c r="CP6" s="430"/>
      <c r="CQ6" s="430"/>
      <c r="CR6" s="430"/>
      <c r="CS6" s="431"/>
      <c r="CT6" s="573">
        <v>88.6</v>
      </c>
      <c r="CU6" s="574"/>
      <c r="CV6" s="574"/>
      <c r="CW6" s="574"/>
      <c r="CX6" s="574"/>
      <c r="CY6" s="574"/>
      <c r="CZ6" s="574"/>
      <c r="DA6" s="575"/>
      <c r="DB6" s="573">
        <v>92.6</v>
      </c>
      <c r="DC6" s="574"/>
      <c r="DD6" s="574"/>
      <c r="DE6" s="574"/>
      <c r="DF6" s="574"/>
      <c r="DG6" s="574"/>
      <c r="DH6" s="574"/>
      <c r="DI6" s="575"/>
    </row>
    <row r="7" spans="1:119" ht="18.75" customHeight="1">
      <c r="A7" s="181"/>
      <c r="B7" s="578"/>
      <c r="C7" s="579"/>
      <c r="D7" s="579"/>
      <c r="E7" s="580"/>
      <c r="F7" s="580"/>
      <c r="G7" s="580"/>
      <c r="H7" s="580"/>
      <c r="I7" s="580"/>
      <c r="J7" s="580"/>
      <c r="K7" s="580"/>
      <c r="L7" s="580"/>
      <c r="M7" s="580"/>
      <c r="N7" s="580"/>
      <c r="O7" s="580"/>
      <c r="P7" s="580"/>
      <c r="Q7" s="580"/>
      <c r="R7" s="584"/>
      <c r="S7" s="584"/>
      <c r="T7" s="584"/>
      <c r="U7" s="584"/>
      <c r="V7" s="585"/>
      <c r="W7" s="571"/>
      <c r="X7" s="382"/>
      <c r="Y7" s="382"/>
      <c r="Z7" s="382"/>
      <c r="AA7" s="382"/>
      <c r="AB7" s="579"/>
      <c r="AC7" s="591"/>
      <c r="AD7" s="383"/>
      <c r="AE7" s="383"/>
      <c r="AF7" s="383"/>
      <c r="AG7" s="383"/>
      <c r="AH7" s="383"/>
      <c r="AI7" s="383"/>
      <c r="AJ7" s="383"/>
      <c r="AK7" s="383"/>
      <c r="AL7" s="592"/>
      <c r="AM7" s="489" t="s">
        <v>103</v>
      </c>
      <c r="AN7" s="394"/>
      <c r="AO7" s="394"/>
      <c r="AP7" s="394"/>
      <c r="AQ7" s="394"/>
      <c r="AR7" s="394"/>
      <c r="AS7" s="394"/>
      <c r="AT7" s="395"/>
      <c r="AU7" s="477" t="s">
        <v>93</v>
      </c>
      <c r="AV7" s="478"/>
      <c r="AW7" s="478"/>
      <c r="AX7" s="478"/>
      <c r="AY7" s="400" t="s">
        <v>104</v>
      </c>
      <c r="AZ7" s="401"/>
      <c r="BA7" s="401"/>
      <c r="BB7" s="401"/>
      <c r="BC7" s="401"/>
      <c r="BD7" s="401"/>
      <c r="BE7" s="401"/>
      <c r="BF7" s="401"/>
      <c r="BG7" s="401"/>
      <c r="BH7" s="401"/>
      <c r="BI7" s="401"/>
      <c r="BJ7" s="401"/>
      <c r="BK7" s="401"/>
      <c r="BL7" s="401"/>
      <c r="BM7" s="402"/>
      <c r="BN7" s="420">
        <v>12258</v>
      </c>
      <c r="BO7" s="421"/>
      <c r="BP7" s="421"/>
      <c r="BQ7" s="421"/>
      <c r="BR7" s="421"/>
      <c r="BS7" s="421"/>
      <c r="BT7" s="421"/>
      <c r="BU7" s="422"/>
      <c r="BV7" s="420">
        <v>80178</v>
      </c>
      <c r="BW7" s="421"/>
      <c r="BX7" s="421"/>
      <c r="BY7" s="421"/>
      <c r="BZ7" s="421"/>
      <c r="CA7" s="421"/>
      <c r="CB7" s="421"/>
      <c r="CC7" s="422"/>
      <c r="CD7" s="429" t="s">
        <v>105</v>
      </c>
      <c r="CE7" s="430"/>
      <c r="CF7" s="430"/>
      <c r="CG7" s="430"/>
      <c r="CH7" s="430"/>
      <c r="CI7" s="430"/>
      <c r="CJ7" s="430"/>
      <c r="CK7" s="430"/>
      <c r="CL7" s="430"/>
      <c r="CM7" s="430"/>
      <c r="CN7" s="430"/>
      <c r="CO7" s="430"/>
      <c r="CP7" s="430"/>
      <c r="CQ7" s="430"/>
      <c r="CR7" s="430"/>
      <c r="CS7" s="431"/>
      <c r="CT7" s="420">
        <v>2364254</v>
      </c>
      <c r="CU7" s="421"/>
      <c r="CV7" s="421"/>
      <c r="CW7" s="421"/>
      <c r="CX7" s="421"/>
      <c r="CY7" s="421"/>
      <c r="CZ7" s="421"/>
      <c r="DA7" s="422"/>
      <c r="DB7" s="420">
        <v>2224095</v>
      </c>
      <c r="DC7" s="421"/>
      <c r="DD7" s="421"/>
      <c r="DE7" s="421"/>
      <c r="DF7" s="421"/>
      <c r="DG7" s="421"/>
      <c r="DH7" s="421"/>
      <c r="DI7" s="422"/>
    </row>
    <row r="8" spans="1:119" ht="18.75" customHeight="1" thickBot="1">
      <c r="A8" s="181"/>
      <c r="B8" s="581"/>
      <c r="C8" s="512"/>
      <c r="D8" s="512"/>
      <c r="E8" s="582"/>
      <c r="F8" s="582"/>
      <c r="G8" s="582"/>
      <c r="H8" s="582"/>
      <c r="I8" s="582"/>
      <c r="J8" s="582"/>
      <c r="K8" s="582"/>
      <c r="L8" s="582"/>
      <c r="M8" s="582"/>
      <c r="N8" s="582"/>
      <c r="O8" s="582"/>
      <c r="P8" s="582"/>
      <c r="Q8" s="582"/>
      <c r="R8" s="586"/>
      <c r="S8" s="586"/>
      <c r="T8" s="586"/>
      <c r="U8" s="586"/>
      <c r="V8" s="587"/>
      <c r="W8" s="501"/>
      <c r="X8" s="502"/>
      <c r="Y8" s="502"/>
      <c r="Z8" s="502"/>
      <c r="AA8" s="502"/>
      <c r="AB8" s="512"/>
      <c r="AC8" s="593"/>
      <c r="AD8" s="594"/>
      <c r="AE8" s="594"/>
      <c r="AF8" s="594"/>
      <c r="AG8" s="594"/>
      <c r="AH8" s="594"/>
      <c r="AI8" s="594"/>
      <c r="AJ8" s="594"/>
      <c r="AK8" s="594"/>
      <c r="AL8" s="595"/>
      <c r="AM8" s="489" t="s">
        <v>106</v>
      </c>
      <c r="AN8" s="394"/>
      <c r="AO8" s="394"/>
      <c r="AP8" s="394"/>
      <c r="AQ8" s="394"/>
      <c r="AR8" s="394"/>
      <c r="AS8" s="394"/>
      <c r="AT8" s="395"/>
      <c r="AU8" s="477" t="s">
        <v>93</v>
      </c>
      <c r="AV8" s="478"/>
      <c r="AW8" s="478"/>
      <c r="AX8" s="478"/>
      <c r="AY8" s="400" t="s">
        <v>107</v>
      </c>
      <c r="AZ8" s="401"/>
      <c r="BA8" s="401"/>
      <c r="BB8" s="401"/>
      <c r="BC8" s="401"/>
      <c r="BD8" s="401"/>
      <c r="BE8" s="401"/>
      <c r="BF8" s="401"/>
      <c r="BG8" s="401"/>
      <c r="BH8" s="401"/>
      <c r="BI8" s="401"/>
      <c r="BJ8" s="401"/>
      <c r="BK8" s="401"/>
      <c r="BL8" s="401"/>
      <c r="BM8" s="402"/>
      <c r="BN8" s="420">
        <v>197286</v>
      </c>
      <c r="BO8" s="421"/>
      <c r="BP8" s="421"/>
      <c r="BQ8" s="421"/>
      <c r="BR8" s="421"/>
      <c r="BS8" s="421"/>
      <c r="BT8" s="421"/>
      <c r="BU8" s="422"/>
      <c r="BV8" s="420">
        <v>109678</v>
      </c>
      <c r="BW8" s="421"/>
      <c r="BX8" s="421"/>
      <c r="BY8" s="421"/>
      <c r="BZ8" s="421"/>
      <c r="CA8" s="421"/>
      <c r="CB8" s="421"/>
      <c r="CC8" s="422"/>
      <c r="CD8" s="429" t="s">
        <v>108</v>
      </c>
      <c r="CE8" s="430"/>
      <c r="CF8" s="430"/>
      <c r="CG8" s="430"/>
      <c r="CH8" s="430"/>
      <c r="CI8" s="430"/>
      <c r="CJ8" s="430"/>
      <c r="CK8" s="430"/>
      <c r="CL8" s="430"/>
      <c r="CM8" s="430"/>
      <c r="CN8" s="430"/>
      <c r="CO8" s="430"/>
      <c r="CP8" s="430"/>
      <c r="CQ8" s="430"/>
      <c r="CR8" s="430"/>
      <c r="CS8" s="431"/>
      <c r="CT8" s="533">
        <v>0.6</v>
      </c>
      <c r="CU8" s="534"/>
      <c r="CV8" s="534"/>
      <c r="CW8" s="534"/>
      <c r="CX8" s="534"/>
      <c r="CY8" s="534"/>
      <c r="CZ8" s="534"/>
      <c r="DA8" s="535"/>
      <c r="DB8" s="533">
        <v>0.6</v>
      </c>
      <c r="DC8" s="534"/>
      <c r="DD8" s="534"/>
      <c r="DE8" s="534"/>
      <c r="DF8" s="534"/>
      <c r="DG8" s="534"/>
      <c r="DH8" s="534"/>
      <c r="DI8" s="535"/>
    </row>
    <row r="9" spans="1:119" ht="18.75" customHeight="1" thickBot="1">
      <c r="A9" s="181"/>
      <c r="B9" s="562" t="s">
        <v>109</v>
      </c>
      <c r="C9" s="563"/>
      <c r="D9" s="563"/>
      <c r="E9" s="563"/>
      <c r="F9" s="563"/>
      <c r="G9" s="563"/>
      <c r="H9" s="563"/>
      <c r="I9" s="563"/>
      <c r="J9" s="563"/>
      <c r="K9" s="483"/>
      <c r="L9" s="564" t="s">
        <v>110</v>
      </c>
      <c r="M9" s="565"/>
      <c r="N9" s="565"/>
      <c r="O9" s="565"/>
      <c r="P9" s="565"/>
      <c r="Q9" s="566"/>
      <c r="R9" s="567">
        <v>8071</v>
      </c>
      <c r="S9" s="568"/>
      <c r="T9" s="568"/>
      <c r="U9" s="568"/>
      <c r="V9" s="569"/>
      <c r="W9" s="499" t="s">
        <v>111</v>
      </c>
      <c r="X9" s="500"/>
      <c r="Y9" s="500"/>
      <c r="Z9" s="500"/>
      <c r="AA9" s="500"/>
      <c r="AB9" s="500"/>
      <c r="AC9" s="500"/>
      <c r="AD9" s="500"/>
      <c r="AE9" s="500"/>
      <c r="AF9" s="500"/>
      <c r="AG9" s="500"/>
      <c r="AH9" s="500"/>
      <c r="AI9" s="500"/>
      <c r="AJ9" s="500"/>
      <c r="AK9" s="500"/>
      <c r="AL9" s="570"/>
      <c r="AM9" s="489" t="s">
        <v>112</v>
      </c>
      <c r="AN9" s="394"/>
      <c r="AO9" s="394"/>
      <c r="AP9" s="394"/>
      <c r="AQ9" s="394"/>
      <c r="AR9" s="394"/>
      <c r="AS9" s="394"/>
      <c r="AT9" s="395"/>
      <c r="AU9" s="477" t="s">
        <v>113</v>
      </c>
      <c r="AV9" s="478"/>
      <c r="AW9" s="478"/>
      <c r="AX9" s="478"/>
      <c r="AY9" s="400" t="s">
        <v>114</v>
      </c>
      <c r="AZ9" s="401"/>
      <c r="BA9" s="401"/>
      <c r="BB9" s="401"/>
      <c r="BC9" s="401"/>
      <c r="BD9" s="401"/>
      <c r="BE9" s="401"/>
      <c r="BF9" s="401"/>
      <c r="BG9" s="401"/>
      <c r="BH9" s="401"/>
      <c r="BI9" s="401"/>
      <c r="BJ9" s="401"/>
      <c r="BK9" s="401"/>
      <c r="BL9" s="401"/>
      <c r="BM9" s="402"/>
      <c r="BN9" s="420">
        <v>87608</v>
      </c>
      <c r="BO9" s="421"/>
      <c r="BP9" s="421"/>
      <c r="BQ9" s="421"/>
      <c r="BR9" s="421"/>
      <c r="BS9" s="421"/>
      <c r="BT9" s="421"/>
      <c r="BU9" s="422"/>
      <c r="BV9" s="420">
        <v>15218</v>
      </c>
      <c r="BW9" s="421"/>
      <c r="BX9" s="421"/>
      <c r="BY9" s="421"/>
      <c r="BZ9" s="421"/>
      <c r="CA9" s="421"/>
      <c r="CB9" s="421"/>
      <c r="CC9" s="422"/>
      <c r="CD9" s="429" t="s">
        <v>115</v>
      </c>
      <c r="CE9" s="430"/>
      <c r="CF9" s="430"/>
      <c r="CG9" s="430"/>
      <c r="CH9" s="430"/>
      <c r="CI9" s="430"/>
      <c r="CJ9" s="430"/>
      <c r="CK9" s="430"/>
      <c r="CL9" s="430"/>
      <c r="CM9" s="430"/>
      <c r="CN9" s="430"/>
      <c r="CO9" s="430"/>
      <c r="CP9" s="430"/>
      <c r="CQ9" s="430"/>
      <c r="CR9" s="430"/>
      <c r="CS9" s="431"/>
      <c r="CT9" s="390">
        <v>9.1</v>
      </c>
      <c r="CU9" s="391"/>
      <c r="CV9" s="391"/>
      <c r="CW9" s="391"/>
      <c r="CX9" s="391"/>
      <c r="CY9" s="391"/>
      <c r="CZ9" s="391"/>
      <c r="DA9" s="392"/>
      <c r="DB9" s="390">
        <v>9.1</v>
      </c>
      <c r="DC9" s="391"/>
      <c r="DD9" s="391"/>
      <c r="DE9" s="391"/>
      <c r="DF9" s="391"/>
      <c r="DG9" s="391"/>
      <c r="DH9" s="391"/>
      <c r="DI9" s="392"/>
    </row>
    <row r="10" spans="1:119" ht="18.75" customHeight="1" thickBot="1">
      <c r="A10" s="181"/>
      <c r="B10" s="562"/>
      <c r="C10" s="563"/>
      <c r="D10" s="563"/>
      <c r="E10" s="563"/>
      <c r="F10" s="563"/>
      <c r="G10" s="563"/>
      <c r="H10" s="563"/>
      <c r="I10" s="563"/>
      <c r="J10" s="563"/>
      <c r="K10" s="483"/>
      <c r="L10" s="393" t="s">
        <v>116</v>
      </c>
      <c r="M10" s="394"/>
      <c r="N10" s="394"/>
      <c r="O10" s="394"/>
      <c r="P10" s="394"/>
      <c r="Q10" s="395"/>
      <c r="R10" s="396">
        <v>8202</v>
      </c>
      <c r="S10" s="397"/>
      <c r="T10" s="397"/>
      <c r="U10" s="397"/>
      <c r="V10" s="399"/>
      <c r="W10" s="571"/>
      <c r="X10" s="382"/>
      <c r="Y10" s="382"/>
      <c r="Z10" s="382"/>
      <c r="AA10" s="382"/>
      <c r="AB10" s="382"/>
      <c r="AC10" s="382"/>
      <c r="AD10" s="382"/>
      <c r="AE10" s="382"/>
      <c r="AF10" s="382"/>
      <c r="AG10" s="382"/>
      <c r="AH10" s="382"/>
      <c r="AI10" s="382"/>
      <c r="AJ10" s="382"/>
      <c r="AK10" s="382"/>
      <c r="AL10" s="572"/>
      <c r="AM10" s="489" t="s">
        <v>117</v>
      </c>
      <c r="AN10" s="394"/>
      <c r="AO10" s="394"/>
      <c r="AP10" s="394"/>
      <c r="AQ10" s="394"/>
      <c r="AR10" s="394"/>
      <c r="AS10" s="394"/>
      <c r="AT10" s="395"/>
      <c r="AU10" s="477" t="s">
        <v>118</v>
      </c>
      <c r="AV10" s="478"/>
      <c r="AW10" s="478"/>
      <c r="AX10" s="478"/>
      <c r="AY10" s="400" t="s">
        <v>119</v>
      </c>
      <c r="AZ10" s="401"/>
      <c r="BA10" s="401"/>
      <c r="BB10" s="401"/>
      <c r="BC10" s="401"/>
      <c r="BD10" s="401"/>
      <c r="BE10" s="401"/>
      <c r="BF10" s="401"/>
      <c r="BG10" s="401"/>
      <c r="BH10" s="401"/>
      <c r="BI10" s="401"/>
      <c r="BJ10" s="401"/>
      <c r="BK10" s="401"/>
      <c r="BL10" s="401"/>
      <c r="BM10" s="402"/>
      <c r="BN10" s="420">
        <v>125580</v>
      </c>
      <c r="BO10" s="421"/>
      <c r="BP10" s="421"/>
      <c r="BQ10" s="421"/>
      <c r="BR10" s="421"/>
      <c r="BS10" s="421"/>
      <c r="BT10" s="421"/>
      <c r="BU10" s="422"/>
      <c r="BV10" s="420">
        <v>492</v>
      </c>
      <c r="BW10" s="421"/>
      <c r="BX10" s="421"/>
      <c r="BY10" s="421"/>
      <c r="BZ10" s="421"/>
      <c r="CA10" s="421"/>
      <c r="CB10" s="421"/>
      <c r="CC10" s="422"/>
      <c r="CD10" s="184" t="s">
        <v>120</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62"/>
      <c r="C11" s="563"/>
      <c r="D11" s="563"/>
      <c r="E11" s="563"/>
      <c r="F11" s="563"/>
      <c r="G11" s="563"/>
      <c r="H11" s="563"/>
      <c r="I11" s="563"/>
      <c r="J11" s="563"/>
      <c r="K11" s="483"/>
      <c r="L11" s="466" t="s">
        <v>121</v>
      </c>
      <c r="M11" s="467"/>
      <c r="N11" s="467"/>
      <c r="O11" s="467"/>
      <c r="P11" s="467"/>
      <c r="Q11" s="468"/>
      <c r="R11" s="559" t="s">
        <v>122</v>
      </c>
      <c r="S11" s="560"/>
      <c r="T11" s="560"/>
      <c r="U11" s="560"/>
      <c r="V11" s="561"/>
      <c r="W11" s="571"/>
      <c r="X11" s="382"/>
      <c r="Y11" s="382"/>
      <c r="Z11" s="382"/>
      <c r="AA11" s="382"/>
      <c r="AB11" s="382"/>
      <c r="AC11" s="382"/>
      <c r="AD11" s="382"/>
      <c r="AE11" s="382"/>
      <c r="AF11" s="382"/>
      <c r="AG11" s="382"/>
      <c r="AH11" s="382"/>
      <c r="AI11" s="382"/>
      <c r="AJ11" s="382"/>
      <c r="AK11" s="382"/>
      <c r="AL11" s="572"/>
      <c r="AM11" s="489" t="s">
        <v>123</v>
      </c>
      <c r="AN11" s="394"/>
      <c r="AO11" s="394"/>
      <c r="AP11" s="394"/>
      <c r="AQ11" s="394"/>
      <c r="AR11" s="394"/>
      <c r="AS11" s="394"/>
      <c r="AT11" s="395"/>
      <c r="AU11" s="477" t="s">
        <v>124</v>
      </c>
      <c r="AV11" s="478"/>
      <c r="AW11" s="478"/>
      <c r="AX11" s="478"/>
      <c r="AY11" s="400" t="s">
        <v>125</v>
      </c>
      <c r="AZ11" s="401"/>
      <c r="BA11" s="401"/>
      <c r="BB11" s="401"/>
      <c r="BC11" s="401"/>
      <c r="BD11" s="401"/>
      <c r="BE11" s="401"/>
      <c r="BF11" s="401"/>
      <c r="BG11" s="401"/>
      <c r="BH11" s="401"/>
      <c r="BI11" s="401"/>
      <c r="BJ11" s="401"/>
      <c r="BK11" s="401"/>
      <c r="BL11" s="401"/>
      <c r="BM11" s="402"/>
      <c r="BN11" s="420">
        <v>0</v>
      </c>
      <c r="BO11" s="421"/>
      <c r="BP11" s="421"/>
      <c r="BQ11" s="421"/>
      <c r="BR11" s="421"/>
      <c r="BS11" s="421"/>
      <c r="BT11" s="421"/>
      <c r="BU11" s="422"/>
      <c r="BV11" s="420">
        <v>0</v>
      </c>
      <c r="BW11" s="421"/>
      <c r="BX11" s="421"/>
      <c r="BY11" s="421"/>
      <c r="BZ11" s="421"/>
      <c r="CA11" s="421"/>
      <c r="CB11" s="421"/>
      <c r="CC11" s="422"/>
      <c r="CD11" s="429" t="s">
        <v>126</v>
      </c>
      <c r="CE11" s="430"/>
      <c r="CF11" s="430"/>
      <c r="CG11" s="430"/>
      <c r="CH11" s="430"/>
      <c r="CI11" s="430"/>
      <c r="CJ11" s="430"/>
      <c r="CK11" s="430"/>
      <c r="CL11" s="430"/>
      <c r="CM11" s="430"/>
      <c r="CN11" s="430"/>
      <c r="CO11" s="430"/>
      <c r="CP11" s="430"/>
      <c r="CQ11" s="430"/>
      <c r="CR11" s="430"/>
      <c r="CS11" s="431"/>
      <c r="CT11" s="533" t="s">
        <v>127</v>
      </c>
      <c r="CU11" s="534"/>
      <c r="CV11" s="534"/>
      <c r="CW11" s="534"/>
      <c r="CX11" s="534"/>
      <c r="CY11" s="534"/>
      <c r="CZ11" s="534"/>
      <c r="DA11" s="535"/>
      <c r="DB11" s="533" t="s">
        <v>128</v>
      </c>
      <c r="DC11" s="534"/>
      <c r="DD11" s="534"/>
      <c r="DE11" s="534"/>
      <c r="DF11" s="534"/>
      <c r="DG11" s="534"/>
      <c r="DH11" s="534"/>
      <c r="DI11" s="535"/>
    </row>
    <row r="12" spans="1:119" ht="18.75" customHeight="1">
      <c r="A12" s="181"/>
      <c r="B12" s="536" t="s">
        <v>129</v>
      </c>
      <c r="C12" s="537"/>
      <c r="D12" s="537"/>
      <c r="E12" s="537"/>
      <c r="F12" s="537"/>
      <c r="G12" s="537"/>
      <c r="H12" s="537"/>
      <c r="I12" s="537"/>
      <c r="J12" s="537"/>
      <c r="K12" s="538"/>
      <c r="L12" s="545" t="s">
        <v>130</v>
      </c>
      <c r="M12" s="546"/>
      <c r="N12" s="546"/>
      <c r="O12" s="546"/>
      <c r="P12" s="546"/>
      <c r="Q12" s="547"/>
      <c r="R12" s="548">
        <v>8166</v>
      </c>
      <c r="S12" s="549"/>
      <c r="T12" s="549"/>
      <c r="U12" s="549"/>
      <c r="V12" s="550"/>
      <c r="W12" s="551" t="s">
        <v>1</v>
      </c>
      <c r="X12" s="478"/>
      <c r="Y12" s="478"/>
      <c r="Z12" s="478"/>
      <c r="AA12" s="478"/>
      <c r="AB12" s="552"/>
      <c r="AC12" s="553" t="s">
        <v>131</v>
      </c>
      <c r="AD12" s="554"/>
      <c r="AE12" s="554"/>
      <c r="AF12" s="554"/>
      <c r="AG12" s="555"/>
      <c r="AH12" s="553" t="s">
        <v>132</v>
      </c>
      <c r="AI12" s="554"/>
      <c r="AJ12" s="554"/>
      <c r="AK12" s="554"/>
      <c r="AL12" s="556"/>
      <c r="AM12" s="489" t="s">
        <v>133</v>
      </c>
      <c r="AN12" s="394"/>
      <c r="AO12" s="394"/>
      <c r="AP12" s="394"/>
      <c r="AQ12" s="394"/>
      <c r="AR12" s="394"/>
      <c r="AS12" s="394"/>
      <c r="AT12" s="395"/>
      <c r="AU12" s="477" t="s">
        <v>134</v>
      </c>
      <c r="AV12" s="478"/>
      <c r="AW12" s="478"/>
      <c r="AX12" s="478"/>
      <c r="AY12" s="400" t="s">
        <v>135</v>
      </c>
      <c r="AZ12" s="401"/>
      <c r="BA12" s="401"/>
      <c r="BB12" s="401"/>
      <c r="BC12" s="401"/>
      <c r="BD12" s="401"/>
      <c r="BE12" s="401"/>
      <c r="BF12" s="401"/>
      <c r="BG12" s="401"/>
      <c r="BH12" s="401"/>
      <c r="BI12" s="401"/>
      <c r="BJ12" s="401"/>
      <c r="BK12" s="401"/>
      <c r="BL12" s="401"/>
      <c r="BM12" s="402"/>
      <c r="BN12" s="420">
        <v>0</v>
      </c>
      <c r="BO12" s="421"/>
      <c r="BP12" s="421"/>
      <c r="BQ12" s="421"/>
      <c r="BR12" s="421"/>
      <c r="BS12" s="421"/>
      <c r="BT12" s="421"/>
      <c r="BU12" s="422"/>
      <c r="BV12" s="420">
        <v>100000</v>
      </c>
      <c r="BW12" s="421"/>
      <c r="BX12" s="421"/>
      <c r="BY12" s="421"/>
      <c r="BZ12" s="421"/>
      <c r="CA12" s="421"/>
      <c r="CB12" s="421"/>
      <c r="CC12" s="422"/>
      <c r="CD12" s="429" t="s">
        <v>136</v>
      </c>
      <c r="CE12" s="430"/>
      <c r="CF12" s="430"/>
      <c r="CG12" s="430"/>
      <c r="CH12" s="430"/>
      <c r="CI12" s="430"/>
      <c r="CJ12" s="430"/>
      <c r="CK12" s="430"/>
      <c r="CL12" s="430"/>
      <c r="CM12" s="430"/>
      <c r="CN12" s="430"/>
      <c r="CO12" s="430"/>
      <c r="CP12" s="430"/>
      <c r="CQ12" s="430"/>
      <c r="CR12" s="430"/>
      <c r="CS12" s="431"/>
      <c r="CT12" s="533" t="s">
        <v>137</v>
      </c>
      <c r="CU12" s="534"/>
      <c r="CV12" s="534"/>
      <c r="CW12" s="534"/>
      <c r="CX12" s="534"/>
      <c r="CY12" s="534"/>
      <c r="CZ12" s="534"/>
      <c r="DA12" s="535"/>
      <c r="DB12" s="533" t="s">
        <v>128</v>
      </c>
      <c r="DC12" s="534"/>
      <c r="DD12" s="534"/>
      <c r="DE12" s="534"/>
      <c r="DF12" s="534"/>
      <c r="DG12" s="534"/>
      <c r="DH12" s="534"/>
      <c r="DI12" s="535"/>
    </row>
    <row r="13" spans="1:119" ht="18.75" customHeight="1">
      <c r="A13" s="181"/>
      <c r="B13" s="539"/>
      <c r="C13" s="540"/>
      <c r="D13" s="540"/>
      <c r="E13" s="540"/>
      <c r="F13" s="540"/>
      <c r="G13" s="540"/>
      <c r="H13" s="540"/>
      <c r="I13" s="540"/>
      <c r="J13" s="540"/>
      <c r="K13" s="541"/>
      <c r="L13" s="190"/>
      <c r="M13" s="520" t="s">
        <v>138</v>
      </c>
      <c r="N13" s="521"/>
      <c r="O13" s="521"/>
      <c r="P13" s="521"/>
      <c r="Q13" s="522"/>
      <c r="R13" s="523">
        <v>7620</v>
      </c>
      <c r="S13" s="524"/>
      <c r="T13" s="524"/>
      <c r="U13" s="524"/>
      <c r="V13" s="525"/>
      <c r="W13" s="511" t="s">
        <v>139</v>
      </c>
      <c r="X13" s="433"/>
      <c r="Y13" s="433"/>
      <c r="Z13" s="433"/>
      <c r="AA13" s="433"/>
      <c r="AB13" s="434"/>
      <c r="AC13" s="396">
        <v>127</v>
      </c>
      <c r="AD13" s="397"/>
      <c r="AE13" s="397"/>
      <c r="AF13" s="397"/>
      <c r="AG13" s="398"/>
      <c r="AH13" s="396">
        <v>143</v>
      </c>
      <c r="AI13" s="397"/>
      <c r="AJ13" s="397"/>
      <c r="AK13" s="397"/>
      <c r="AL13" s="399"/>
      <c r="AM13" s="489" t="s">
        <v>140</v>
      </c>
      <c r="AN13" s="394"/>
      <c r="AO13" s="394"/>
      <c r="AP13" s="394"/>
      <c r="AQ13" s="394"/>
      <c r="AR13" s="394"/>
      <c r="AS13" s="394"/>
      <c r="AT13" s="395"/>
      <c r="AU13" s="477" t="s">
        <v>141</v>
      </c>
      <c r="AV13" s="478"/>
      <c r="AW13" s="478"/>
      <c r="AX13" s="478"/>
      <c r="AY13" s="400" t="s">
        <v>142</v>
      </c>
      <c r="AZ13" s="401"/>
      <c r="BA13" s="401"/>
      <c r="BB13" s="401"/>
      <c r="BC13" s="401"/>
      <c r="BD13" s="401"/>
      <c r="BE13" s="401"/>
      <c r="BF13" s="401"/>
      <c r="BG13" s="401"/>
      <c r="BH13" s="401"/>
      <c r="BI13" s="401"/>
      <c r="BJ13" s="401"/>
      <c r="BK13" s="401"/>
      <c r="BL13" s="401"/>
      <c r="BM13" s="402"/>
      <c r="BN13" s="420">
        <v>213188</v>
      </c>
      <c r="BO13" s="421"/>
      <c r="BP13" s="421"/>
      <c r="BQ13" s="421"/>
      <c r="BR13" s="421"/>
      <c r="BS13" s="421"/>
      <c r="BT13" s="421"/>
      <c r="BU13" s="422"/>
      <c r="BV13" s="420">
        <v>-84290</v>
      </c>
      <c r="BW13" s="421"/>
      <c r="BX13" s="421"/>
      <c r="BY13" s="421"/>
      <c r="BZ13" s="421"/>
      <c r="CA13" s="421"/>
      <c r="CB13" s="421"/>
      <c r="CC13" s="422"/>
      <c r="CD13" s="429" t="s">
        <v>143</v>
      </c>
      <c r="CE13" s="430"/>
      <c r="CF13" s="430"/>
      <c r="CG13" s="430"/>
      <c r="CH13" s="430"/>
      <c r="CI13" s="430"/>
      <c r="CJ13" s="430"/>
      <c r="CK13" s="430"/>
      <c r="CL13" s="430"/>
      <c r="CM13" s="430"/>
      <c r="CN13" s="430"/>
      <c r="CO13" s="430"/>
      <c r="CP13" s="430"/>
      <c r="CQ13" s="430"/>
      <c r="CR13" s="430"/>
      <c r="CS13" s="431"/>
      <c r="CT13" s="390">
        <v>2.7</v>
      </c>
      <c r="CU13" s="391"/>
      <c r="CV13" s="391"/>
      <c r="CW13" s="391"/>
      <c r="CX13" s="391"/>
      <c r="CY13" s="391"/>
      <c r="CZ13" s="391"/>
      <c r="DA13" s="392"/>
      <c r="DB13" s="390">
        <v>2.2000000000000002</v>
      </c>
      <c r="DC13" s="391"/>
      <c r="DD13" s="391"/>
      <c r="DE13" s="391"/>
      <c r="DF13" s="391"/>
      <c r="DG13" s="391"/>
      <c r="DH13" s="391"/>
      <c r="DI13" s="392"/>
    </row>
    <row r="14" spans="1:119" ht="18.75" customHeight="1" thickBot="1">
      <c r="A14" s="181"/>
      <c r="B14" s="539"/>
      <c r="C14" s="540"/>
      <c r="D14" s="540"/>
      <c r="E14" s="540"/>
      <c r="F14" s="540"/>
      <c r="G14" s="540"/>
      <c r="H14" s="540"/>
      <c r="I14" s="540"/>
      <c r="J14" s="540"/>
      <c r="K14" s="541"/>
      <c r="L14" s="513" t="s">
        <v>144</v>
      </c>
      <c r="M14" s="557"/>
      <c r="N14" s="557"/>
      <c r="O14" s="557"/>
      <c r="P14" s="557"/>
      <c r="Q14" s="558"/>
      <c r="R14" s="523">
        <v>8291</v>
      </c>
      <c r="S14" s="524"/>
      <c r="T14" s="524"/>
      <c r="U14" s="524"/>
      <c r="V14" s="525"/>
      <c r="W14" s="526"/>
      <c r="X14" s="436"/>
      <c r="Y14" s="436"/>
      <c r="Z14" s="436"/>
      <c r="AA14" s="436"/>
      <c r="AB14" s="437"/>
      <c r="AC14" s="516">
        <v>3.2</v>
      </c>
      <c r="AD14" s="517"/>
      <c r="AE14" s="517"/>
      <c r="AF14" s="517"/>
      <c r="AG14" s="518"/>
      <c r="AH14" s="516">
        <v>3.4</v>
      </c>
      <c r="AI14" s="517"/>
      <c r="AJ14" s="517"/>
      <c r="AK14" s="517"/>
      <c r="AL14" s="519"/>
      <c r="AM14" s="489"/>
      <c r="AN14" s="394"/>
      <c r="AO14" s="394"/>
      <c r="AP14" s="394"/>
      <c r="AQ14" s="394"/>
      <c r="AR14" s="394"/>
      <c r="AS14" s="394"/>
      <c r="AT14" s="395"/>
      <c r="AU14" s="477"/>
      <c r="AV14" s="478"/>
      <c r="AW14" s="478"/>
      <c r="AX14" s="478"/>
      <c r="AY14" s="400"/>
      <c r="AZ14" s="401"/>
      <c r="BA14" s="401"/>
      <c r="BB14" s="401"/>
      <c r="BC14" s="401"/>
      <c r="BD14" s="401"/>
      <c r="BE14" s="401"/>
      <c r="BF14" s="401"/>
      <c r="BG14" s="401"/>
      <c r="BH14" s="401"/>
      <c r="BI14" s="401"/>
      <c r="BJ14" s="401"/>
      <c r="BK14" s="401"/>
      <c r="BL14" s="401"/>
      <c r="BM14" s="402"/>
      <c r="BN14" s="420"/>
      <c r="BO14" s="421"/>
      <c r="BP14" s="421"/>
      <c r="BQ14" s="421"/>
      <c r="BR14" s="421"/>
      <c r="BS14" s="421"/>
      <c r="BT14" s="421"/>
      <c r="BU14" s="422"/>
      <c r="BV14" s="420"/>
      <c r="BW14" s="421"/>
      <c r="BX14" s="421"/>
      <c r="BY14" s="421"/>
      <c r="BZ14" s="421"/>
      <c r="CA14" s="421"/>
      <c r="CB14" s="421"/>
      <c r="CC14" s="422"/>
      <c r="CD14" s="426" t="s">
        <v>145</v>
      </c>
      <c r="CE14" s="427"/>
      <c r="CF14" s="427"/>
      <c r="CG14" s="427"/>
      <c r="CH14" s="427"/>
      <c r="CI14" s="427"/>
      <c r="CJ14" s="427"/>
      <c r="CK14" s="427"/>
      <c r="CL14" s="427"/>
      <c r="CM14" s="427"/>
      <c r="CN14" s="427"/>
      <c r="CO14" s="427"/>
      <c r="CP14" s="427"/>
      <c r="CQ14" s="427"/>
      <c r="CR14" s="427"/>
      <c r="CS14" s="428"/>
      <c r="CT14" s="527" t="s">
        <v>146</v>
      </c>
      <c r="CU14" s="528"/>
      <c r="CV14" s="528"/>
      <c r="CW14" s="528"/>
      <c r="CX14" s="528"/>
      <c r="CY14" s="528"/>
      <c r="CZ14" s="528"/>
      <c r="DA14" s="529"/>
      <c r="DB14" s="527" t="s">
        <v>137</v>
      </c>
      <c r="DC14" s="528"/>
      <c r="DD14" s="528"/>
      <c r="DE14" s="528"/>
      <c r="DF14" s="528"/>
      <c r="DG14" s="528"/>
      <c r="DH14" s="528"/>
      <c r="DI14" s="529"/>
    </row>
    <row r="15" spans="1:119" ht="18.75" customHeight="1">
      <c r="A15" s="181"/>
      <c r="B15" s="539"/>
      <c r="C15" s="540"/>
      <c r="D15" s="540"/>
      <c r="E15" s="540"/>
      <c r="F15" s="540"/>
      <c r="G15" s="540"/>
      <c r="H15" s="540"/>
      <c r="I15" s="540"/>
      <c r="J15" s="540"/>
      <c r="K15" s="541"/>
      <c r="L15" s="190"/>
      <c r="M15" s="520" t="s">
        <v>147</v>
      </c>
      <c r="N15" s="521"/>
      <c r="O15" s="521"/>
      <c r="P15" s="521"/>
      <c r="Q15" s="522"/>
      <c r="R15" s="523">
        <v>7696</v>
      </c>
      <c r="S15" s="524"/>
      <c r="T15" s="524"/>
      <c r="U15" s="524"/>
      <c r="V15" s="525"/>
      <c r="W15" s="511" t="s">
        <v>148</v>
      </c>
      <c r="X15" s="433"/>
      <c r="Y15" s="433"/>
      <c r="Z15" s="433"/>
      <c r="AA15" s="433"/>
      <c r="AB15" s="434"/>
      <c r="AC15" s="396">
        <v>1748</v>
      </c>
      <c r="AD15" s="397"/>
      <c r="AE15" s="397"/>
      <c r="AF15" s="397"/>
      <c r="AG15" s="398"/>
      <c r="AH15" s="396">
        <v>1906</v>
      </c>
      <c r="AI15" s="397"/>
      <c r="AJ15" s="397"/>
      <c r="AK15" s="397"/>
      <c r="AL15" s="399"/>
      <c r="AM15" s="489"/>
      <c r="AN15" s="394"/>
      <c r="AO15" s="394"/>
      <c r="AP15" s="394"/>
      <c r="AQ15" s="394"/>
      <c r="AR15" s="394"/>
      <c r="AS15" s="394"/>
      <c r="AT15" s="395"/>
      <c r="AU15" s="477"/>
      <c r="AV15" s="478"/>
      <c r="AW15" s="478"/>
      <c r="AX15" s="478"/>
      <c r="AY15" s="412" t="s">
        <v>149</v>
      </c>
      <c r="AZ15" s="413"/>
      <c r="BA15" s="413"/>
      <c r="BB15" s="413"/>
      <c r="BC15" s="413"/>
      <c r="BD15" s="413"/>
      <c r="BE15" s="413"/>
      <c r="BF15" s="413"/>
      <c r="BG15" s="413"/>
      <c r="BH15" s="413"/>
      <c r="BI15" s="413"/>
      <c r="BJ15" s="413"/>
      <c r="BK15" s="413"/>
      <c r="BL15" s="413"/>
      <c r="BM15" s="414"/>
      <c r="BN15" s="415">
        <v>1135170</v>
      </c>
      <c r="BO15" s="416"/>
      <c r="BP15" s="416"/>
      <c r="BQ15" s="416"/>
      <c r="BR15" s="416"/>
      <c r="BS15" s="416"/>
      <c r="BT15" s="416"/>
      <c r="BU15" s="417"/>
      <c r="BV15" s="415">
        <v>1095050</v>
      </c>
      <c r="BW15" s="416"/>
      <c r="BX15" s="416"/>
      <c r="BY15" s="416"/>
      <c r="BZ15" s="416"/>
      <c r="CA15" s="416"/>
      <c r="CB15" s="416"/>
      <c r="CC15" s="417"/>
      <c r="CD15" s="530" t="s">
        <v>150</v>
      </c>
      <c r="CE15" s="531"/>
      <c r="CF15" s="531"/>
      <c r="CG15" s="531"/>
      <c r="CH15" s="531"/>
      <c r="CI15" s="531"/>
      <c r="CJ15" s="531"/>
      <c r="CK15" s="531"/>
      <c r="CL15" s="531"/>
      <c r="CM15" s="531"/>
      <c r="CN15" s="531"/>
      <c r="CO15" s="531"/>
      <c r="CP15" s="531"/>
      <c r="CQ15" s="531"/>
      <c r="CR15" s="531"/>
      <c r="CS15" s="532"/>
      <c r="CT15" s="191"/>
      <c r="CU15" s="192"/>
      <c r="CV15" s="192"/>
      <c r="CW15" s="192"/>
      <c r="CX15" s="192"/>
      <c r="CY15" s="192"/>
      <c r="CZ15" s="192"/>
      <c r="DA15" s="193"/>
      <c r="DB15" s="191"/>
      <c r="DC15" s="192"/>
      <c r="DD15" s="192"/>
      <c r="DE15" s="192"/>
      <c r="DF15" s="192"/>
      <c r="DG15" s="192"/>
      <c r="DH15" s="192"/>
      <c r="DI15" s="193"/>
    </row>
    <row r="16" spans="1:119" ht="18.75" customHeight="1">
      <c r="A16" s="181"/>
      <c r="B16" s="539"/>
      <c r="C16" s="540"/>
      <c r="D16" s="540"/>
      <c r="E16" s="540"/>
      <c r="F16" s="540"/>
      <c r="G16" s="540"/>
      <c r="H16" s="540"/>
      <c r="I16" s="540"/>
      <c r="J16" s="540"/>
      <c r="K16" s="541"/>
      <c r="L16" s="513" t="s">
        <v>151</v>
      </c>
      <c r="M16" s="514"/>
      <c r="N16" s="514"/>
      <c r="O16" s="514"/>
      <c r="P16" s="514"/>
      <c r="Q16" s="515"/>
      <c r="R16" s="508" t="s">
        <v>152</v>
      </c>
      <c r="S16" s="509"/>
      <c r="T16" s="509"/>
      <c r="U16" s="509"/>
      <c r="V16" s="510"/>
      <c r="W16" s="526"/>
      <c r="X16" s="436"/>
      <c r="Y16" s="436"/>
      <c r="Z16" s="436"/>
      <c r="AA16" s="436"/>
      <c r="AB16" s="437"/>
      <c r="AC16" s="516">
        <v>44.1</v>
      </c>
      <c r="AD16" s="517"/>
      <c r="AE16" s="517"/>
      <c r="AF16" s="517"/>
      <c r="AG16" s="518"/>
      <c r="AH16" s="516">
        <v>45.3</v>
      </c>
      <c r="AI16" s="517"/>
      <c r="AJ16" s="517"/>
      <c r="AK16" s="517"/>
      <c r="AL16" s="519"/>
      <c r="AM16" s="489"/>
      <c r="AN16" s="394"/>
      <c r="AO16" s="394"/>
      <c r="AP16" s="394"/>
      <c r="AQ16" s="394"/>
      <c r="AR16" s="394"/>
      <c r="AS16" s="394"/>
      <c r="AT16" s="395"/>
      <c r="AU16" s="477"/>
      <c r="AV16" s="478"/>
      <c r="AW16" s="478"/>
      <c r="AX16" s="478"/>
      <c r="AY16" s="400" t="s">
        <v>153</v>
      </c>
      <c r="AZ16" s="401"/>
      <c r="BA16" s="401"/>
      <c r="BB16" s="401"/>
      <c r="BC16" s="401"/>
      <c r="BD16" s="401"/>
      <c r="BE16" s="401"/>
      <c r="BF16" s="401"/>
      <c r="BG16" s="401"/>
      <c r="BH16" s="401"/>
      <c r="BI16" s="401"/>
      <c r="BJ16" s="401"/>
      <c r="BK16" s="401"/>
      <c r="BL16" s="401"/>
      <c r="BM16" s="402"/>
      <c r="BN16" s="420">
        <v>1941253</v>
      </c>
      <c r="BO16" s="421"/>
      <c r="BP16" s="421"/>
      <c r="BQ16" s="421"/>
      <c r="BR16" s="421"/>
      <c r="BS16" s="421"/>
      <c r="BT16" s="421"/>
      <c r="BU16" s="422"/>
      <c r="BV16" s="420">
        <v>1811974</v>
      </c>
      <c r="BW16" s="421"/>
      <c r="BX16" s="421"/>
      <c r="BY16" s="421"/>
      <c r="BZ16" s="421"/>
      <c r="CA16" s="421"/>
      <c r="CB16" s="421"/>
      <c r="CC16" s="422"/>
      <c r="CD16" s="194"/>
      <c r="CE16" s="418"/>
      <c r="CF16" s="418"/>
      <c r="CG16" s="418"/>
      <c r="CH16" s="418"/>
      <c r="CI16" s="418"/>
      <c r="CJ16" s="418"/>
      <c r="CK16" s="418"/>
      <c r="CL16" s="418"/>
      <c r="CM16" s="418"/>
      <c r="CN16" s="418"/>
      <c r="CO16" s="418"/>
      <c r="CP16" s="418"/>
      <c r="CQ16" s="418"/>
      <c r="CR16" s="418"/>
      <c r="CS16" s="419"/>
      <c r="CT16" s="390"/>
      <c r="CU16" s="391"/>
      <c r="CV16" s="391"/>
      <c r="CW16" s="391"/>
      <c r="CX16" s="391"/>
      <c r="CY16" s="391"/>
      <c r="CZ16" s="391"/>
      <c r="DA16" s="392"/>
      <c r="DB16" s="390"/>
      <c r="DC16" s="391"/>
      <c r="DD16" s="391"/>
      <c r="DE16" s="391"/>
      <c r="DF16" s="391"/>
      <c r="DG16" s="391"/>
      <c r="DH16" s="391"/>
      <c r="DI16" s="392"/>
    </row>
    <row r="17" spans="1:113" ht="18.75" customHeight="1" thickBot="1">
      <c r="A17" s="181"/>
      <c r="B17" s="542"/>
      <c r="C17" s="543"/>
      <c r="D17" s="543"/>
      <c r="E17" s="543"/>
      <c r="F17" s="543"/>
      <c r="G17" s="543"/>
      <c r="H17" s="543"/>
      <c r="I17" s="543"/>
      <c r="J17" s="543"/>
      <c r="K17" s="544"/>
      <c r="L17" s="195"/>
      <c r="M17" s="505" t="s">
        <v>154</v>
      </c>
      <c r="N17" s="506"/>
      <c r="O17" s="506"/>
      <c r="P17" s="506"/>
      <c r="Q17" s="507"/>
      <c r="R17" s="508" t="s">
        <v>155</v>
      </c>
      <c r="S17" s="509"/>
      <c r="T17" s="509"/>
      <c r="U17" s="509"/>
      <c r="V17" s="510"/>
      <c r="W17" s="511" t="s">
        <v>156</v>
      </c>
      <c r="X17" s="433"/>
      <c r="Y17" s="433"/>
      <c r="Z17" s="433"/>
      <c r="AA17" s="433"/>
      <c r="AB17" s="434"/>
      <c r="AC17" s="396">
        <v>2092</v>
      </c>
      <c r="AD17" s="397"/>
      <c r="AE17" s="397"/>
      <c r="AF17" s="397"/>
      <c r="AG17" s="398"/>
      <c r="AH17" s="396">
        <v>2157</v>
      </c>
      <c r="AI17" s="397"/>
      <c r="AJ17" s="397"/>
      <c r="AK17" s="397"/>
      <c r="AL17" s="399"/>
      <c r="AM17" s="489"/>
      <c r="AN17" s="394"/>
      <c r="AO17" s="394"/>
      <c r="AP17" s="394"/>
      <c r="AQ17" s="394"/>
      <c r="AR17" s="394"/>
      <c r="AS17" s="394"/>
      <c r="AT17" s="395"/>
      <c r="AU17" s="477"/>
      <c r="AV17" s="478"/>
      <c r="AW17" s="478"/>
      <c r="AX17" s="478"/>
      <c r="AY17" s="400" t="s">
        <v>157</v>
      </c>
      <c r="AZ17" s="401"/>
      <c r="BA17" s="401"/>
      <c r="BB17" s="401"/>
      <c r="BC17" s="401"/>
      <c r="BD17" s="401"/>
      <c r="BE17" s="401"/>
      <c r="BF17" s="401"/>
      <c r="BG17" s="401"/>
      <c r="BH17" s="401"/>
      <c r="BI17" s="401"/>
      <c r="BJ17" s="401"/>
      <c r="BK17" s="401"/>
      <c r="BL17" s="401"/>
      <c r="BM17" s="402"/>
      <c r="BN17" s="420">
        <v>1432073</v>
      </c>
      <c r="BO17" s="421"/>
      <c r="BP17" s="421"/>
      <c r="BQ17" s="421"/>
      <c r="BR17" s="421"/>
      <c r="BS17" s="421"/>
      <c r="BT17" s="421"/>
      <c r="BU17" s="422"/>
      <c r="BV17" s="420">
        <v>1390835</v>
      </c>
      <c r="BW17" s="421"/>
      <c r="BX17" s="421"/>
      <c r="BY17" s="421"/>
      <c r="BZ17" s="421"/>
      <c r="CA17" s="421"/>
      <c r="CB17" s="421"/>
      <c r="CC17" s="422"/>
      <c r="CD17" s="194"/>
      <c r="CE17" s="418"/>
      <c r="CF17" s="418"/>
      <c r="CG17" s="418"/>
      <c r="CH17" s="418"/>
      <c r="CI17" s="418"/>
      <c r="CJ17" s="418"/>
      <c r="CK17" s="418"/>
      <c r="CL17" s="418"/>
      <c r="CM17" s="418"/>
      <c r="CN17" s="418"/>
      <c r="CO17" s="418"/>
      <c r="CP17" s="418"/>
      <c r="CQ17" s="418"/>
      <c r="CR17" s="418"/>
      <c r="CS17" s="419"/>
      <c r="CT17" s="390"/>
      <c r="CU17" s="391"/>
      <c r="CV17" s="391"/>
      <c r="CW17" s="391"/>
      <c r="CX17" s="391"/>
      <c r="CY17" s="391"/>
      <c r="CZ17" s="391"/>
      <c r="DA17" s="392"/>
      <c r="DB17" s="390"/>
      <c r="DC17" s="391"/>
      <c r="DD17" s="391"/>
      <c r="DE17" s="391"/>
      <c r="DF17" s="391"/>
      <c r="DG17" s="391"/>
      <c r="DH17" s="391"/>
      <c r="DI17" s="392"/>
    </row>
    <row r="18" spans="1:113" ht="18.75" customHeight="1" thickBot="1">
      <c r="A18" s="181"/>
      <c r="B18" s="482" t="s">
        <v>158</v>
      </c>
      <c r="C18" s="483"/>
      <c r="D18" s="483"/>
      <c r="E18" s="484"/>
      <c r="F18" s="484"/>
      <c r="G18" s="484"/>
      <c r="H18" s="484"/>
      <c r="I18" s="484"/>
      <c r="J18" s="484"/>
      <c r="K18" s="484"/>
      <c r="L18" s="485">
        <v>12.87</v>
      </c>
      <c r="M18" s="485"/>
      <c r="N18" s="485"/>
      <c r="O18" s="485"/>
      <c r="P18" s="485"/>
      <c r="Q18" s="485"/>
      <c r="R18" s="486"/>
      <c r="S18" s="486"/>
      <c r="T18" s="486"/>
      <c r="U18" s="486"/>
      <c r="V18" s="487"/>
      <c r="W18" s="501"/>
      <c r="X18" s="502"/>
      <c r="Y18" s="502"/>
      <c r="Z18" s="502"/>
      <c r="AA18" s="502"/>
      <c r="AB18" s="512"/>
      <c r="AC18" s="384">
        <v>52.7</v>
      </c>
      <c r="AD18" s="385"/>
      <c r="AE18" s="385"/>
      <c r="AF18" s="385"/>
      <c r="AG18" s="488"/>
      <c r="AH18" s="384">
        <v>51.3</v>
      </c>
      <c r="AI18" s="385"/>
      <c r="AJ18" s="385"/>
      <c r="AK18" s="385"/>
      <c r="AL18" s="386"/>
      <c r="AM18" s="489"/>
      <c r="AN18" s="394"/>
      <c r="AO18" s="394"/>
      <c r="AP18" s="394"/>
      <c r="AQ18" s="394"/>
      <c r="AR18" s="394"/>
      <c r="AS18" s="394"/>
      <c r="AT18" s="395"/>
      <c r="AU18" s="477"/>
      <c r="AV18" s="478"/>
      <c r="AW18" s="478"/>
      <c r="AX18" s="478"/>
      <c r="AY18" s="400" t="s">
        <v>159</v>
      </c>
      <c r="AZ18" s="401"/>
      <c r="BA18" s="401"/>
      <c r="BB18" s="401"/>
      <c r="BC18" s="401"/>
      <c r="BD18" s="401"/>
      <c r="BE18" s="401"/>
      <c r="BF18" s="401"/>
      <c r="BG18" s="401"/>
      <c r="BH18" s="401"/>
      <c r="BI18" s="401"/>
      <c r="BJ18" s="401"/>
      <c r="BK18" s="401"/>
      <c r="BL18" s="401"/>
      <c r="BM18" s="402"/>
      <c r="BN18" s="420">
        <v>1950905</v>
      </c>
      <c r="BO18" s="421"/>
      <c r="BP18" s="421"/>
      <c r="BQ18" s="421"/>
      <c r="BR18" s="421"/>
      <c r="BS18" s="421"/>
      <c r="BT18" s="421"/>
      <c r="BU18" s="422"/>
      <c r="BV18" s="420">
        <v>1953939</v>
      </c>
      <c r="BW18" s="421"/>
      <c r="BX18" s="421"/>
      <c r="BY18" s="421"/>
      <c r="BZ18" s="421"/>
      <c r="CA18" s="421"/>
      <c r="CB18" s="421"/>
      <c r="CC18" s="422"/>
      <c r="CD18" s="194"/>
      <c r="CE18" s="418"/>
      <c r="CF18" s="418"/>
      <c r="CG18" s="418"/>
      <c r="CH18" s="418"/>
      <c r="CI18" s="418"/>
      <c r="CJ18" s="418"/>
      <c r="CK18" s="418"/>
      <c r="CL18" s="418"/>
      <c r="CM18" s="418"/>
      <c r="CN18" s="418"/>
      <c r="CO18" s="418"/>
      <c r="CP18" s="418"/>
      <c r="CQ18" s="418"/>
      <c r="CR18" s="418"/>
      <c r="CS18" s="419"/>
      <c r="CT18" s="390"/>
      <c r="CU18" s="391"/>
      <c r="CV18" s="391"/>
      <c r="CW18" s="391"/>
      <c r="CX18" s="391"/>
      <c r="CY18" s="391"/>
      <c r="CZ18" s="391"/>
      <c r="DA18" s="392"/>
      <c r="DB18" s="390"/>
      <c r="DC18" s="391"/>
      <c r="DD18" s="391"/>
      <c r="DE18" s="391"/>
      <c r="DF18" s="391"/>
      <c r="DG18" s="391"/>
      <c r="DH18" s="391"/>
      <c r="DI18" s="392"/>
    </row>
    <row r="19" spans="1:113" ht="18.75" customHeight="1" thickBot="1">
      <c r="A19" s="181"/>
      <c r="B19" s="482" t="s">
        <v>160</v>
      </c>
      <c r="C19" s="483"/>
      <c r="D19" s="483"/>
      <c r="E19" s="484"/>
      <c r="F19" s="484"/>
      <c r="G19" s="484"/>
      <c r="H19" s="484"/>
      <c r="I19" s="484"/>
      <c r="J19" s="484"/>
      <c r="K19" s="484"/>
      <c r="L19" s="490">
        <v>627</v>
      </c>
      <c r="M19" s="490"/>
      <c r="N19" s="490"/>
      <c r="O19" s="490"/>
      <c r="P19" s="490"/>
      <c r="Q19" s="490"/>
      <c r="R19" s="491"/>
      <c r="S19" s="491"/>
      <c r="T19" s="491"/>
      <c r="U19" s="491"/>
      <c r="V19" s="492"/>
      <c r="W19" s="499"/>
      <c r="X19" s="500"/>
      <c r="Y19" s="500"/>
      <c r="Z19" s="500"/>
      <c r="AA19" s="500"/>
      <c r="AB19" s="500"/>
      <c r="AC19" s="503"/>
      <c r="AD19" s="503"/>
      <c r="AE19" s="503"/>
      <c r="AF19" s="503"/>
      <c r="AG19" s="503"/>
      <c r="AH19" s="503"/>
      <c r="AI19" s="503"/>
      <c r="AJ19" s="503"/>
      <c r="AK19" s="503"/>
      <c r="AL19" s="504"/>
      <c r="AM19" s="489"/>
      <c r="AN19" s="394"/>
      <c r="AO19" s="394"/>
      <c r="AP19" s="394"/>
      <c r="AQ19" s="394"/>
      <c r="AR19" s="394"/>
      <c r="AS19" s="394"/>
      <c r="AT19" s="395"/>
      <c r="AU19" s="477"/>
      <c r="AV19" s="478"/>
      <c r="AW19" s="478"/>
      <c r="AX19" s="478"/>
      <c r="AY19" s="400" t="s">
        <v>161</v>
      </c>
      <c r="AZ19" s="401"/>
      <c r="BA19" s="401"/>
      <c r="BB19" s="401"/>
      <c r="BC19" s="401"/>
      <c r="BD19" s="401"/>
      <c r="BE19" s="401"/>
      <c r="BF19" s="401"/>
      <c r="BG19" s="401"/>
      <c r="BH19" s="401"/>
      <c r="BI19" s="401"/>
      <c r="BJ19" s="401"/>
      <c r="BK19" s="401"/>
      <c r="BL19" s="401"/>
      <c r="BM19" s="402"/>
      <c r="BN19" s="420">
        <v>2726095</v>
      </c>
      <c r="BO19" s="421"/>
      <c r="BP19" s="421"/>
      <c r="BQ19" s="421"/>
      <c r="BR19" s="421"/>
      <c r="BS19" s="421"/>
      <c r="BT19" s="421"/>
      <c r="BU19" s="422"/>
      <c r="BV19" s="420">
        <v>2536528</v>
      </c>
      <c r="BW19" s="421"/>
      <c r="BX19" s="421"/>
      <c r="BY19" s="421"/>
      <c r="BZ19" s="421"/>
      <c r="CA19" s="421"/>
      <c r="CB19" s="421"/>
      <c r="CC19" s="422"/>
      <c r="CD19" s="194"/>
      <c r="CE19" s="418"/>
      <c r="CF19" s="418"/>
      <c r="CG19" s="418"/>
      <c r="CH19" s="418"/>
      <c r="CI19" s="418"/>
      <c r="CJ19" s="418"/>
      <c r="CK19" s="418"/>
      <c r="CL19" s="418"/>
      <c r="CM19" s="418"/>
      <c r="CN19" s="418"/>
      <c r="CO19" s="418"/>
      <c r="CP19" s="418"/>
      <c r="CQ19" s="418"/>
      <c r="CR19" s="418"/>
      <c r="CS19" s="419"/>
      <c r="CT19" s="390"/>
      <c r="CU19" s="391"/>
      <c r="CV19" s="391"/>
      <c r="CW19" s="391"/>
      <c r="CX19" s="391"/>
      <c r="CY19" s="391"/>
      <c r="CZ19" s="391"/>
      <c r="DA19" s="392"/>
      <c r="DB19" s="390"/>
      <c r="DC19" s="391"/>
      <c r="DD19" s="391"/>
      <c r="DE19" s="391"/>
      <c r="DF19" s="391"/>
      <c r="DG19" s="391"/>
      <c r="DH19" s="391"/>
      <c r="DI19" s="392"/>
    </row>
    <row r="20" spans="1:113" ht="18.75" customHeight="1" thickBot="1">
      <c r="A20" s="181"/>
      <c r="B20" s="482" t="s">
        <v>162</v>
      </c>
      <c r="C20" s="483"/>
      <c r="D20" s="483"/>
      <c r="E20" s="484"/>
      <c r="F20" s="484"/>
      <c r="G20" s="484"/>
      <c r="H20" s="484"/>
      <c r="I20" s="484"/>
      <c r="J20" s="484"/>
      <c r="K20" s="484"/>
      <c r="L20" s="490">
        <v>3200</v>
      </c>
      <c r="M20" s="490"/>
      <c r="N20" s="490"/>
      <c r="O20" s="490"/>
      <c r="P20" s="490"/>
      <c r="Q20" s="490"/>
      <c r="R20" s="491"/>
      <c r="S20" s="491"/>
      <c r="T20" s="491"/>
      <c r="U20" s="491"/>
      <c r="V20" s="492"/>
      <c r="W20" s="501"/>
      <c r="X20" s="502"/>
      <c r="Y20" s="502"/>
      <c r="Z20" s="502"/>
      <c r="AA20" s="502"/>
      <c r="AB20" s="502"/>
      <c r="AC20" s="493"/>
      <c r="AD20" s="493"/>
      <c r="AE20" s="493"/>
      <c r="AF20" s="493"/>
      <c r="AG20" s="493"/>
      <c r="AH20" s="493"/>
      <c r="AI20" s="493"/>
      <c r="AJ20" s="493"/>
      <c r="AK20" s="493"/>
      <c r="AL20" s="494"/>
      <c r="AM20" s="495"/>
      <c r="AN20" s="467"/>
      <c r="AO20" s="467"/>
      <c r="AP20" s="467"/>
      <c r="AQ20" s="467"/>
      <c r="AR20" s="467"/>
      <c r="AS20" s="467"/>
      <c r="AT20" s="468"/>
      <c r="AU20" s="496"/>
      <c r="AV20" s="497"/>
      <c r="AW20" s="497"/>
      <c r="AX20" s="498"/>
      <c r="AY20" s="400"/>
      <c r="AZ20" s="401"/>
      <c r="BA20" s="401"/>
      <c r="BB20" s="401"/>
      <c r="BC20" s="401"/>
      <c r="BD20" s="401"/>
      <c r="BE20" s="401"/>
      <c r="BF20" s="401"/>
      <c r="BG20" s="401"/>
      <c r="BH20" s="401"/>
      <c r="BI20" s="401"/>
      <c r="BJ20" s="401"/>
      <c r="BK20" s="401"/>
      <c r="BL20" s="401"/>
      <c r="BM20" s="402"/>
      <c r="BN20" s="420"/>
      <c r="BO20" s="421"/>
      <c r="BP20" s="421"/>
      <c r="BQ20" s="421"/>
      <c r="BR20" s="421"/>
      <c r="BS20" s="421"/>
      <c r="BT20" s="421"/>
      <c r="BU20" s="422"/>
      <c r="BV20" s="420"/>
      <c r="BW20" s="421"/>
      <c r="BX20" s="421"/>
      <c r="BY20" s="421"/>
      <c r="BZ20" s="421"/>
      <c r="CA20" s="421"/>
      <c r="CB20" s="421"/>
      <c r="CC20" s="422"/>
      <c r="CD20" s="194"/>
      <c r="CE20" s="418"/>
      <c r="CF20" s="418"/>
      <c r="CG20" s="418"/>
      <c r="CH20" s="418"/>
      <c r="CI20" s="418"/>
      <c r="CJ20" s="418"/>
      <c r="CK20" s="418"/>
      <c r="CL20" s="418"/>
      <c r="CM20" s="418"/>
      <c r="CN20" s="418"/>
      <c r="CO20" s="418"/>
      <c r="CP20" s="418"/>
      <c r="CQ20" s="418"/>
      <c r="CR20" s="418"/>
      <c r="CS20" s="419"/>
      <c r="CT20" s="390"/>
      <c r="CU20" s="391"/>
      <c r="CV20" s="391"/>
      <c r="CW20" s="391"/>
      <c r="CX20" s="391"/>
      <c r="CY20" s="391"/>
      <c r="CZ20" s="391"/>
      <c r="DA20" s="392"/>
      <c r="DB20" s="390"/>
      <c r="DC20" s="391"/>
      <c r="DD20" s="391"/>
      <c r="DE20" s="391"/>
      <c r="DF20" s="391"/>
      <c r="DG20" s="391"/>
      <c r="DH20" s="391"/>
      <c r="DI20" s="392"/>
    </row>
    <row r="21" spans="1:113" ht="18.75" customHeight="1">
      <c r="A21" s="181"/>
      <c r="B21" s="479" t="s">
        <v>163</v>
      </c>
      <c r="C21" s="480"/>
      <c r="D21" s="480"/>
      <c r="E21" s="480"/>
      <c r="F21" s="480"/>
      <c r="G21" s="480"/>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480"/>
      <c r="AL21" s="480"/>
      <c r="AM21" s="480"/>
      <c r="AN21" s="480"/>
      <c r="AO21" s="480"/>
      <c r="AP21" s="480"/>
      <c r="AQ21" s="480"/>
      <c r="AR21" s="480"/>
      <c r="AS21" s="480"/>
      <c r="AT21" s="480"/>
      <c r="AU21" s="480"/>
      <c r="AV21" s="480"/>
      <c r="AW21" s="480"/>
      <c r="AX21" s="481"/>
      <c r="AY21" s="400"/>
      <c r="AZ21" s="401"/>
      <c r="BA21" s="401"/>
      <c r="BB21" s="401"/>
      <c r="BC21" s="401"/>
      <c r="BD21" s="401"/>
      <c r="BE21" s="401"/>
      <c r="BF21" s="401"/>
      <c r="BG21" s="401"/>
      <c r="BH21" s="401"/>
      <c r="BI21" s="401"/>
      <c r="BJ21" s="401"/>
      <c r="BK21" s="401"/>
      <c r="BL21" s="401"/>
      <c r="BM21" s="402"/>
      <c r="BN21" s="420"/>
      <c r="BO21" s="421"/>
      <c r="BP21" s="421"/>
      <c r="BQ21" s="421"/>
      <c r="BR21" s="421"/>
      <c r="BS21" s="421"/>
      <c r="BT21" s="421"/>
      <c r="BU21" s="422"/>
      <c r="BV21" s="420"/>
      <c r="BW21" s="421"/>
      <c r="BX21" s="421"/>
      <c r="BY21" s="421"/>
      <c r="BZ21" s="421"/>
      <c r="CA21" s="421"/>
      <c r="CB21" s="421"/>
      <c r="CC21" s="422"/>
      <c r="CD21" s="194"/>
      <c r="CE21" s="418"/>
      <c r="CF21" s="418"/>
      <c r="CG21" s="418"/>
      <c r="CH21" s="418"/>
      <c r="CI21" s="418"/>
      <c r="CJ21" s="418"/>
      <c r="CK21" s="418"/>
      <c r="CL21" s="418"/>
      <c r="CM21" s="418"/>
      <c r="CN21" s="418"/>
      <c r="CO21" s="418"/>
      <c r="CP21" s="418"/>
      <c r="CQ21" s="418"/>
      <c r="CR21" s="418"/>
      <c r="CS21" s="419"/>
      <c r="CT21" s="390"/>
      <c r="CU21" s="391"/>
      <c r="CV21" s="391"/>
      <c r="CW21" s="391"/>
      <c r="CX21" s="391"/>
      <c r="CY21" s="391"/>
      <c r="CZ21" s="391"/>
      <c r="DA21" s="392"/>
      <c r="DB21" s="390"/>
      <c r="DC21" s="391"/>
      <c r="DD21" s="391"/>
      <c r="DE21" s="391"/>
      <c r="DF21" s="391"/>
      <c r="DG21" s="391"/>
      <c r="DH21" s="391"/>
      <c r="DI21" s="392"/>
    </row>
    <row r="22" spans="1:113" ht="18.75" customHeight="1" thickBot="1">
      <c r="A22" s="181"/>
      <c r="B22" s="449" t="s">
        <v>164</v>
      </c>
      <c r="C22" s="450"/>
      <c r="D22" s="451"/>
      <c r="E22" s="458" t="s">
        <v>1</v>
      </c>
      <c r="F22" s="433"/>
      <c r="G22" s="433"/>
      <c r="H22" s="433"/>
      <c r="I22" s="433"/>
      <c r="J22" s="433"/>
      <c r="K22" s="434"/>
      <c r="L22" s="458" t="s">
        <v>165</v>
      </c>
      <c r="M22" s="433"/>
      <c r="N22" s="433"/>
      <c r="O22" s="433"/>
      <c r="P22" s="434"/>
      <c r="Q22" s="443" t="s">
        <v>166</v>
      </c>
      <c r="R22" s="444"/>
      <c r="S22" s="444"/>
      <c r="T22" s="444"/>
      <c r="U22" s="444"/>
      <c r="V22" s="459"/>
      <c r="W22" s="461" t="s">
        <v>167</v>
      </c>
      <c r="X22" s="450"/>
      <c r="Y22" s="451"/>
      <c r="Z22" s="458" t="s">
        <v>1</v>
      </c>
      <c r="AA22" s="433"/>
      <c r="AB22" s="433"/>
      <c r="AC22" s="433"/>
      <c r="AD22" s="433"/>
      <c r="AE22" s="433"/>
      <c r="AF22" s="433"/>
      <c r="AG22" s="434"/>
      <c r="AH22" s="432" t="s">
        <v>168</v>
      </c>
      <c r="AI22" s="433"/>
      <c r="AJ22" s="433"/>
      <c r="AK22" s="433"/>
      <c r="AL22" s="434"/>
      <c r="AM22" s="432" t="s">
        <v>169</v>
      </c>
      <c r="AN22" s="438"/>
      <c r="AO22" s="438"/>
      <c r="AP22" s="438"/>
      <c r="AQ22" s="438"/>
      <c r="AR22" s="439"/>
      <c r="AS22" s="443" t="s">
        <v>166</v>
      </c>
      <c r="AT22" s="444"/>
      <c r="AU22" s="444"/>
      <c r="AV22" s="444"/>
      <c r="AW22" s="444"/>
      <c r="AX22" s="445"/>
      <c r="AY22" s="387"/>
      <c r="AZ22" s="388"/>
      <c r="BA22" s="388"/>
      <c r="BB22" s="388"/>
      <c r="BC22" s="388"/>
      <c r="BD22" s="388"/>
      <c r="BE22" s="388"/>
      <c r="BF22" s="388"/>
      <c r="BG22" s="388"/>
      <c r="BH22" s="388"/>
      <c r="BI22" s="388"/>
      <c r="BJ22" s="388"/>
      <c r="BK22" s="388"/>
      <c r="BL22" s="388"/>
      <c r="BM22" s="389"/>
      <c r="BN22" s="423"/>
      <c r="BO22" s="424"/>
      <c r="BP22" s="424"/>
      <c r="BQ22" s="424"/>
      <c r="BR22" s="424"/>
      <c r="BS22" s="424"/>
      <c r="BT22" s="424"/>
      <c r="BU22" s="425"/>
      <c r="BV22" s="423"/>
      <c r="BW22" s="424"/>
      <c r="BX22" s="424"/>
      <c r="BY22" s="424"/>
      <c r="BZ22" s="424"/>
      <c r="CA22" s="424"/>
      <c r="CB22" s="424"/>
      <c r="CC22" s="425"/>
      <c r="CD22" s="194"/>
      <c r="CE22" s="418"/>
      <c r="CF22" s="418"/>
      <c r="CG22" s="418"/>
      <c r="CH22" s="418"/>
      <c r="CI22" s="418"/>
      <c r="CJ22" s="418"/>
      <c r="CK22" s="418"/>
      <c r="CL22" s="418"/>
      <c r="CM22" s="418"/>
      <c r="CN22" s="418"/>
      <c r="CO22" s="418"/>
      <c r="CP22" s="418"/>
      <c r="CQ22" s="418"/>
      <c r="CR22" s="418"/>
      <c r="CS22" s="419"/>
      <c r="CT22" s="390"/>
      <c r="CU22" s="391"/>
      <c r="CV22" s="391"/>
      <c r="CW22" s="391"/>
      <c r="CX22" s="391"/>
      <c r="CY22" s="391"/>
      <c r="CZ22" s="391"/>
      <c r="DA22" s="392"/>
      <c r="DB22" s="390"/>
      <c r="DC22" s="391"/>
      <c r="DD22" s="391"/>
      <c r="DE22" s="391"/>
      <c r="DF22" s="391"/>
      <c r="DG22" s="391"/>
      <c r="DH22" s="391"/>
      <c r="DI22" s="392"/>
    </row>
    <row r="23" spans="1:113" ht="18.75" customHeight="1">
      <c r="A23" s="181"/>
      <c r="B23" s="452"/>
      <c r="C23" s="453"/>
      <c r="D23" s="454"/>
      <c r="E23" s="435"/>
      <c r="F23" s="436"/>
      <c r="G23" s="436"/>
      <c r="H23" s="436"/>
      <c r="I23" s="436"/>
      <c r="J23" s="436"/>
      <c r="K23" s="437"/>
      <c r="L23" s="435"/>
      <c r="M23" s="436"/>
      <c r="N23" s="436"/>
      <c r="O23" s="436"/>
      <c r="P23" s="437"/>
      <c r="Q23" s="446"/>
      <c r="R23" s="447"/>
      <c r="S23" s="447"/>
      <c r="T23" s="447"/>
      <c r="U23" s="447"/>
      <c r="V23" s="460"/>
      <c r="W23" s="462"/>
      <c r="X23" s="453"/>
      <c r="Y23" s="454"/>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412" t="s">
        <v>170</v>
      </c>
      <c r="AZ23" s="413"/>
      <c r="BA23" s="413"/>
      <c r="BB23" s="413"/>
      <c r="BC23" s="413"/>
      <c r="BD23" s="413"/>
      <c r="BE23" s="413"/>
      <c r="BF23" s="413"/>
      <c r="BG23" s="413"/>
      <c r="BH23" s="413"/>
      <c r="BI23" s="413"/>
      <c r="BJ23" s="413"/>
      <c r="BK23" s="413"/>
      <c r="BL23" s="413"/>
      <c r="BM23" s="414"/>
      <c r="BN23" s="420">
        <v>2698866</v>
      </c>
      <c r="BO23" s="421"/>
      <c r="BP23" s="421"/>
      <c r="BQ23" s="421"/>
      <c r="BR23" s="421"/>
      <c r="BS23" s="421"/>
      <c r="BT23" s="421"/>
      <c r="BU23" s="422"/>
      <c r="BV23" s="420">
        <v>2733111</v>
      </c>
      <c r="BW23" s="421"/>
      <c r="BX23" s="421"/>
      <c r="BY23" s="421"/>
      <c r="BZ23" s="421"/>
      <c r="CA23" s="421"/>
      <c r="CB23" s="421"/>
      <c r="CC23" s="422"/>
      <c r="CD23" s="194"/>
      <c r="CE23" s="418"/>
      <c r="CF23" s="418"/>
      <c r="CG23" s="418"/>
      <c r="CH23" s="418"/>
      <c r="CI23" s="418"/>
      <c r="CJ23" s="418"/>
      <c r="CK23" s="418"/>
      <c r="CL23" s="418"/>
      <c r="CM23" s="418"/>
      <c r="CN23" s="418"/>
      <c r="CO23" s="418"/>
      <c r="CP23" s="418"/>
      <c r="CQ23" s="418"/>
      <c r="CR23" s="418"/>
      <c r="CS23" s="419"/>
      <c r="CT23" s="390"/>
      <c r="CU23" s="391"/>
      <c r="CV23" s="391"/>
      <c r="CW23" s="391"/>
      <c r="CX23" s="391"/>
      <c r="CY23" s="391"/>
      <c r="CZ23" s="391"/>
      <c r="DA23" s="392"/>
      <c r="DB23" s="390"/>
      <c r="DC23" s="391"/>
      <c r="DD23" s="391"/>
      <c r="DE23" s="391"/>
      <c r="DF23" s="391"/>
      <c r="DG23" s="391"/>
      <c r="DH23" s="391"/>
      <c r="DI23" s="392"/>
    </row>
    <row r="24" spans="1:113" ht="18.75" customHeight="1" thickBot="1">
      <c r="A24" s="181"/>
      <c r="B24" s="452"/>
      <c r="C24" s="453"/>
      <c r="D24" s="454"/>
      <c r="E24" s="393" t="s">
        <v>171</v>
      </c>
      <c r="F24" s="394"/>
      <c r="G24" s="394"/>
      <c r="H24" s="394"/>
      <c r="I24" s="394"/>
      <c r="J24" s="394"/>
      <c r="K24" s="395"/>
      <c r="L24" s="396">
        <v>1</v>
      </c>
      <c r="M24" s="397"/>
      <c r="N24" s="397"/>
      <c r="O24" s="397"/>
      <c r="P24" s="398"/>
      <c r="Q24" s="396">
        <v>6750</v>
      </c>
      <c r="R24" s="397"/>
      <c r="S24" s="397"/>
      <c r="T24" s="397"/>
      <c r="U24" s="397"/>
      <c r="V24" s="398"/>
      <c r="W24" s="462"/>
      <c r="X24" s="453"/>
      <c r="Y24" s="454"/>
      <c r="Z24" s="393" t="s">
        <v>172</v>
      </c>
      <c r="AA24" s="394"/>
      <c r="AB24" s="394"/>
      <c r="AC24" s="394"/>
      <c r="AD24" s="394"/>
      <c r="AE24" s="394"/>
      <c r="AF24" s="394"/>
      <c r="AG24" s="395"/>
      <c r="AH24" s="396">
        <v>70</v>
      </c>
      <c r="AI24" s="397"/>
      <c r="AJ24" s="397"/>
      <c r="AK24" s="397"/>
      <c r="AL24" s="398"/>
      <c r="AM24" s="396">
        <v>202160</v>
      </c>
      <c r="AN24" s="397"/>
      <c r="AO24" s="397"/>
      <c r="AP24" s="397"/>
      <c r="AQ24" s="397"/>
      <c r="AR24" s="398"/>
      <c r="AS24" s="396">
        <v>2888</v>
      </c>
      <c r="AT24" s="397"/>
      <c r="AU24" s="397"/>
      <c r="AV24" s="397"/>
      <c r="AW24" s="397"/>
      <c r="AX24" s="399"/>
      <c r="AY24" s="387" t="s">
        <v>173</v>
      </c>
      <c r="AZ24" s="388"/>
      <c r="BA24" s="388"/>
      <c r="BB24" s="388"/>
      <c r="BC24" s="388"/>
      <c r="BD24" s="388"/>
      <c r="BE24" s="388"/>
      <c r="BF24" s="388"/>
      <c r="BG24" s="388"/>
      <c r="BH24" s="388"/>
      <c r="BI24" s="388"/>
      <c r="BJ24" s="388"/>
      <c r="BK24" s="388"/>
      <c r="BL24" s="388"/>
      <c r="BM24" s="389"/>
      <c r="BN24" s="420">
        <v>2477478</v>
      </c>
      <c r="BO24" s="421"/>
      <c r="BP24" s="421"/>
      <c r="BQ24" s="421"/>
      <c r="BR24" s="421"/>
      <c r="BS24" s="421"/>
      <c r="BT24" s="421"/>
      <c r="BU24" s="422"/>
      <c r="BV24" s="420">
        <v>2470823</v>
      </c>
      <c r="BW24" s="421"/>
      <c r="BX24" s="421"/>
      <c r="BY24" s="421"/>
      <c r="BZ24" s="421"/>
      <c r="CA24" s="421"/>
      <c r="CB24" s="421"/>
      <c r="CC24" s="422"/>
      <c r="CD24" s="194"/>
      <c r="CE24" s="418"/>
      <c r="CF24" s="418"/>
      <c r="CG24" s="418"/>
      <c r="CH24" s="418"/>
      <c r="CI24" s="418"/>
      <c r="CJ24" s="418"/>
      <c r="CK24" s="418"/>
      <c r="CL24" s="418"/>
      <c r="CM24" s="418"/>
      <c r="CN24" s="418"/>
      <c r="CO24" s="418"/>
      <c r="CP24" s="418"/>
      <c r="CQ24" s="418"/>
      <c r="CR24" s="418"/>
      <c r="CS24" s="419"/>
      <c r="CT24" s="390"/>
      <c r="CU24" s="391"/>
      <c r="CV24" s="391"/>
      <c r="CW24" s="391"/>
      <c r="CX24" s="391"/>
      <c r="CY24" s="391"/>
      <c r="CZ24" s="391"/>
      <c r="DA24" s="392"/>
      <c r="DB24" s="390"/>
      <c r="DC24" s="391"/>
      <c r="DD24" s="391"/>
      <c r="DE24" s="391"/>
      <c r="DF24" s="391"/>
      <c r="DG24" s="391"/>
      <c r="DH24" s="391"/>
      <c r="DI24" s="392"/>
    </row>
    <row r="25" spans="1:113" ht="18.75" customHeight="1">
      <c r="A25" s="181"/>
      <c r="B25" s="452"/>
      <c r="C25" s="453"/>
      <c r="D25" s="454"/>
      <c r="E25" s="393" t="s">
        <v>174</v>
      </c>
      <c r="F25" s="394"/>
      <c r="G25" s="394"/>
      <c r="H25" s="394"/>
      <c r="I25" s="394"/>
      <c r="J25" s="394"/>
      <c r="K25" s="395"/>
      <c r="L25" s="396">
        <v>1</v>
      </c>
      <c r="M25" s="397"/>
      <c r="N25" s="397"/>
      <c r="O25" s="397"/>
      <c r="P25" s="398"/>
      <c r="Q25" s="396">
        <v>5900</v>
      </c>
      <c r="R25" s="397"/>
      <c r="S25" s="397"/>
      <c r="T25" s="397"/>
      <c r="U25" s="397"/>
      <c r="V25" s="398"/>
      <c r="W25" s="462"/>
      <c r="X25" s="453"/>
      <c r="Y25" s="454"/>
      <c r="Z25" s="393" t="s">
        <v>175</v>
      </c>
      <c r="AA25" s="394"/>
      <c r="AB25" s="394"/>
      <c r="AC25" s="394"/>
      <c r="AD25" s="394"/>
      <c r="AE25" s="394"/>
      <c r="AF25" s="394"/>
      <c r="AG25" s="395"/>
      <c r="AH25" s="396" t="s">
        <v>137</v>
      </c>
      <c r="AI25" s="397"/>
      <c r="AJ25" s="397"/>
      <c r="AK25" s="397"/>
      <c r="AL25" s="398"/>
      <c r="AM25" s="396" t="s">
        <v>137</v>
      </c>
      <c r="AN25" s="397"/>
      <c r="AO25" s="397"/>
      <c r="AP25" s="397"/>
      <c r="AQ25" s="397"/>
      <c r="AR25" s="398"/>
      <c r="AS25" s="396" t="s">
        <v>137</v>
      </c>
      <c r="AT25" s="397"/>
      <c r="AU25" s="397"/>
      <c r="AV25" s="397"/>
      <c r="AW25" s="397"/>
      <c r="AX25" s="399"/>
      <c r="AY25" s="412" t="s">
        <v>176</v>
      </c>
      <c r="AZ25" s="413"/>
      <c r="BA25" s="413"/>
      <c r="BB25" s="413"/>
      <c r="BC25" s="413"/>
      <c r="BD25" s="413"/>
      <c r="BE25" s="413"/>
      <c r="BF25" s="413"/>
      <c r="BG25" s="413"/>
      <c r="BH25" s="413"/>
      <c r="BI25" s="413"/>
      <c r="BJ25" s="413"/>
      <c r="BK25" s="413"/>
      <c r="BL25" s="413"/>
      <c r="BM25" s="414"/>
      <c r="BN25" s="415">
        <v>141217</v>
      </c>
      <c r="BO25" s="416"/>
      <c r="BP25" s="416"/>
      <c r="BQ25" s="416"/>
      <c r="BR25" s="416"/>
      <c r="BS25" s="416"/>
      <c r="BT25" s="416"/>
      <c r="BU25" s="417"/>
      <c r="BV25" s="415">
        <v>124755</v>
      </c>
      <c r="BW25" s="416"/>
      <c r="BX25" s="416"/>
      <c r="BY25" s="416"/>
      <c r="BZ25" s="416"/>
      <c r="CA25" s="416"/>
      <c r="CB25" s="416"/>
      <c r="CC25" s="417"/>
      <c r="CD25" s="194"/>
      <c r="CE25" s="418"/>
      <c r="CF25" s="418"/>
      <c r="CG25" s="418"/>
      <c r="CH25" s="418"/>
      <c r="CI25" s="418"/>
      <c r="CJ25" s="418"/>
      <c r="CK25" s="418"/>
      <c r="CL25" s="418"/>
      <c r="CM25" s="418"/>
      <c r="CN25" s="418"/>
      <c r="CO25" s="418"/>
      <c r="CP25" s="418"/>
      <c r="CQ25" s="418"/>
      <c r="CR25" s="418"/>
      <c r="CS25" s="419"/>
      <c r="CT25" s="390"/>
      <c r="CU25" s="391"/>
      <c r="CV25" s="391"/>
      <c r="CW25" s="391"/>
      <c r="CX25" s="391"/>
      <c r="CY25" s="391"/>
      <c r="CZ25" s="391"/>
      <c r="DA25" s="392"/>
      <c r="DB25" s="390"/>
      <c r="DC25" s="391"/>
      <c r="DD25" s="391"/>
      <c r="DE25" s="391"/>
      <c r="DF25" s="391"/>
      <c r="DG25" s="391"/>
      <c r="DH25" s="391"/>
      <c r="DI25" s="392"/>
    </row>
    <row r="26" spans="1:113" ht="18.75" customHeight="1">
      <c r="A26" s="181"/>
      <c r="B26" s="452"/>
      <c r="C26" s="453"/>
      <c r="D26" s="454"/>
      <c r="E26" s="393" t="s">
        <v>177</v>
      </c>
      <c r="F26" s="394"/>
      <c r="G26" s="394"/>
      <c r="H26" s="394"/>
      <c r="I26" s="394"/>
      <c r="J26" s="394"/>
      <c r="K26" s="395"/>
      <c r="L26" s="396">
        <v>1</v>
      </c>
      <c r="M26" s="397"/>
      <c r="N26" s="397"/>
      <c r="O26" s="397"/>
      <c r="P26" s="398"/>
      <c r="Q26" s="396">
        <v>5320</v>
      </c>
      <c r="R26" s="397"/>
      <c r="S26" s="397"/>
      <c r="T26" s="397"/>
      <c r="U26" s="397"/>
      <c r="V26" s="398"/>
      <c r="W26" s="462"/>
      <c r="X26" s="453"/>
      <c r="Y26" s="454"/>
      <c r="Z26" s="393" t="s">
        <v>178</v>
      </c>
      <c r="AA26" s="475"/>
      <c r="AB26" s="475"/>
      <c r="AC26" s="475"/>
      <c r="AD26" s="475"/>
      <c r="AE26" s="475"/>
      <c r="AF26" s="475"/>
      <c r="AG26" s="476"/>
      <c r="AH26" s="396">
        <v>1</v>
      </c>
      <c r="AI26" s="397"/>
      <c r="AJ26" s="397"/>
      <c r="AK26" s="397"/>
      <c r="AL26" s="398"/>
      <c r="AM26" s="396" t="s">
        <v>179</v>
      </c>
      <c r="AN26" s="397"/>
      <c r="AO26" s="397"/>
      <c r="AP26" s="397"/>
      <c r="AQ26" s="397"/>
      <c r="AR26" s="398"/>
      <c r="AS26" s="396" t="s">
        <v>179</v>
      </c>
      <c r="AT26" s="397"/>
      <c r="AU26" s="397"/>
      <c r="AV26" s="397"/>
      <c r="AW26" s="397"/>
      <c r="AX26" s="399"/>
      <c r="AY26" s="429" t="s">
        <v>180</v>
      </c>
      <c r="AZ26" s="430"/>
      <c r="BA26" s="430"/>
      <c r="BB26" s="430"/>
      <c r="BC26" s="430"/>
      <c r="BD26" s="430"/>
      <c r="BE26" s="430"/>
      <c r="BF26" s="430"/>
      <c r="BG26" s="430"/>
      <c r="BH26" s="430"/>
      <c r="BI26" s="430"/>
      <c r="BJ26" s="430"/>
      <c r="BK26" s="430"/>
      <c r="BL26" s="430"/>
      <c r="BM26" s="431"/>
      <c r="BN26" s="420" t="s">
        <v>137</v>
      </c>
      <c r="BO26" s="421"/>
      <c r="BP26" s="421"/>
      <c r="BQ26" s="421"/>
      <c r="BR26" s="421"/>
      <c r="BS26" s="421"/>
      <c r="BT26" s="421"/>
      <c r="BU26" s="422"/>
      <c r="BV26" s="420" t="s">
        <v>137</v>
      </c>
      <c r="BW26" s="421"/>
      <c r="BX26" s="421"/>
      <c r="BY26" s="421"/>
      <c r="BZ26" s="421"/>
      <c r="CA26" s="421"/>
      <c r="CB26" s="421"/>
      <c r="CC26" s="422"/>
      <c r="CD26" s="194"/>
      <c r="CE26" s="418"/>
      <c r="CF26" s="418"/>
      <c r="CG26" s="418"/>
      <c r="CH26" s="418"/>
      <c r="CI26" s="418"/>
      <c r="CJ26" s="418"/>
      <c r="CK26" s="418"/>
      <c r="CL26" s="418"/>
      <c r="CM26" s="418"/>
      <c r="CN26" s="418"/>
      <c r="CO26" s="418"/>
      <c r="CP26" s="418"/>
      <c r="CQ26" s="418"/>
      <c r="CR26" s="418"/>
      <c r="CS26" s="419"/>
      <c r="CT26" s="390"/>
      <c r="CU26" s="391"/>
      <c r="CV26" s="391"/>
      <c r="CW26" s="391"/>
      <c r="CX26" s="391"/>
      <c r="CY26" s="391"/>
      <c r="CZ26" s="391"/>
      <c r="DA26" s="392"/>
      <c r="DB26" s="390"/>
      <c r="DC26" s="391"/>
      <c r="DD26" s="391"/>
      <c r="DE26" s="391"/>
      <c r="DF26" s="391"/>
      <c r="DG26" s="391"/>
      <c r="DH26" s="391"/>
      <c r="DI26" s="392"/>
    </row>
    <row r="27" spans="1:113" ht="18.75" customHeight="1" thickBot="1">
      <c r="A27" s="181"/>
      <c r="B27" s="452"/>
      <c r="C27" s="453"/>
      <c r="D27" s="454"/>
      <c r="E27" s="393" t="s">
        <v>181</v>
      </c>
      <c r="F27" s="394"/>
      <c r="G27" s="394"/>
      <c r="H27" s="394"/>
      <c r="I27" s="394"/>
      <c r="J27" s="394"/>
      <c r="K27" s="395"/>
      <c r="L27" s="396">
        <v>1</v>
      </c>
      <c r="M27" s="397"/>
      <c r="N27" s="397"/>
      <c r="O27" s="397"/>
      <c r="P27" s="398"/>
      <c r="Q27" s="396">
        <v>2800</v>
      </c>
      <c r="R27" s="397"/>
      <c r="S27" s="397"/>
      <c r="T27" s="397"/>
      <c r="U27" s="397"/>
      <c r="V27" s="398"/>
      <c r="W27" s="462"/>
      <c r="X27" s="453"/>
      <c r="Y27" s="454"/>
      <c r="Z27" s="393" t="s">
        <v>182</v>
      </c>
      <c r="AA27" s="394"/>
      <c r="AB27" s="394"/>
      <c r="AC27" s="394"/>
      <c r="AD27" s="394"/>
      <c r="AE27" s="394"/>
      <c r="AF27" s="394"/>
      <c r="AG27" s="395"/>
      <c r="AH27" s="396">
        <v>5</v>
      </c>
      <c r="AI27" s="397"/>
      <c r="AJ27" s="397"/>
      <c r="AK27" s="397"/>
      <c r="AL27" s="398"/>
      <c r="AM27" s="396">
        <v>12890</v>
      </c>
      <c r="AN27" s="397"/>
      <c r="AO27" s="397"/>
      <c r="AP27" s="397"/>
      <c r="AQ27" s="397"/>
      <c r="AR27" s="398"/>
      <c r="AS27" s="396">
        <v>2578</v>
      </c>
      <c r="AT27" s="397"/>
      <c r="AU27" s="397"/>
      <c r="AV27" s="397"/>
      <c r="AW27" s="397"/>
      <c r="AX27" s="399"/>
      <c r="AY27" s="426" t="s">
        <v>183</v>
      </c>
      <c r="AZ27" s="427"/>
      <c r="BA27" s="427"/>
      <c r="BB27" s="427"/>
      <c r="BC27" s="427"/>
      <c r="BD27" s="427"/>
      <c r="BE27" s="427"/>
      <c r="BF27" s="427"/>
      <c r="BG27" s="427"/>
      <c r="BH27" s="427"/>
      <c r="BI27" s="427"/>
      <c r="BJ27" s="427"/>
      <c r="BK27" s="427"/>
      <c r="BL27" s="427"/>
      <c r="BM27" s="428"/>
      <c r="BN27" s="423" t="s">
        <v>137</v>
      </c>
      <c r="BO27" s="424"/>
      <c r="BP27" s="424"/>
      <c r="BQ27" s="424"/>
      <c r="BR27" s="424"/>
      <c r="BS27" s="424"/>
      <c r="BT27" s="424"/>
      <c r="BU27" s="425"/>
      <c r="BV27" s="423" t="s">
        <v>137</v>
      </c>
      <c r="BW27" s="424"/>
      <c r="BX27" s="424"/>
      <c r="BY27" s="424"/>
      <c r="BZ27" s="424"/>
      <c r="CA27" s="424"/>
      <c r="CB27" s="424"/>
      <c r="CC27" s="425"/>
      <c r="CD27" s="196"/>
      <c r="CE27" s="418"/>
      <c r="CF27" s="418"/>
      <c r="CG27" s="418"/>
      <c r="CH27" s="418"/>
      <c r="CI27" s="418"/>
      <c r="CJ27" s="418"/>
      <c r="CK27" s="418"/>
      <c r="CL27" s="418"/>
      <c r="CM27" s="418"/>
      <c r="CN27" s="418"/>
      <c r="CO27" s="418"/>
      <c r="CP27" s="418"/>
      <c r="CQ27" s="418"/>
      <c r="CR27" s="418"/>
      <c r="CS27" s="419"/>
      <c r="CT27" s="390"/>
      <c r="CU27" s="391"/>
      <c r="CV27" s="391"/>
      <c r="CW27" s="391"/>
      <c r="CX27" s="391"/>
      <c r="CY27" s="391"/>
      <c r="CZ27" s="391"/>
      <c r="DA27" s="392"/>
      <c r="DB27" s="390"/>
      <c r="DC27" s="391"/>
      <c r="DD27" s="391"/>
      <c r="DE27" s="391"/>
      <c r="DF27" s="391"/>
      <c r="DG27" s="391"/>
      <c r="DH27" s="391"/>
      <c r="DI27" s="392"/>
    </row>
    <row r="28" spans="1:113" ht="18.75" customHeight="1">
      <c r="A28" s="181"/>
      <c r="B28" s="452"/>
      <c r="C28" s="453"/>
      <c r="D28" s="454"/>
      <c r="E28" s="393" t="s">
        <v>184</v>
      </c>
      <c r="F28" s="394"/>
      <c r="G28" s="394"/>
      <c r="H28" s="394"/>
      <c r="I28" s="394"/>
      <c r="J28" s="394"/>
      <c r="K28" s="395"/>
      <c r="L28" s="396">
        <v>1</v>
      </c>
      <c r="M28" s="397"/>
      <c r="N28" s="397"/>
      <c r="O28" s="397"/>
      <c r="P28" s="398"/>
      <c r="Q28" s="396">
        <v>2100</v>
      </c>
      <c r="R28" s="397"/>
      <c r="S28" s="397"/>
      <c r="T28" s="397"/>
      <c r="U28" s="397"/>
      <c r="V28" s="398"/>
      <c r="W28" s="462"/>
      <c r="X28" s="453"/>
      <c r="Y28" s="454"/>
      <c r="Z28" s="393" t="s">
        <v>185</v>
      </c>
      <c r="AA28" s="394"/>
      <c r="AB28" s="394"/>
      <c r="AC28" s="394"/>
      <c r="AD28" s="394"/>
      <c r="AE28" s="394"/>
      <c r="AF28" s="394"/>
      <c r="AG28" s="395"/>
      <c r="AH28" s="396" t="s">
        <v>137</v>
      </c>
      <c r="AI28" s="397"/>
      <c r="AJ28" s="397"/>
      <c r="AK28" s="397"/>
      <c r="AL28" s="398"/>
      <c r="AM28" s="396" t="s">
        <v>137</v>
      </c>
      <c r="AN28" s="397"/>
      <c r="AO28" s="397"/>
      <c r="AP28" s="397"/>
      <c r="AQ28" s="397"/>
      <c r="AR28" s="398"/>
      <c r="AS28" s="396" t="s">
        <v>137</v>
      </c>
      <c r="AT28" s="397"/>
      <c r="AU28" s="397"/>
      <c r="AV28" s="397"/>
      <c r="AW28" s="397"/>
      <c r="AX28" s="399"/>
      <c r="AY28" s="403" t="s">
        <v>186</v>
      </c>
      <c r="AZ28" s="404"/>
      <c r="BA28" s="404"/>
      <c r="BB28" s="405"/>
      <c r="BC28" s="412" t="s">
        <v>47</v>
      </c>
      <c r="BD28" s="413"/>
      <c r="BE28" s="413"/>
      <c r="BF28" s="413"/>
      <c r="BG28" s="413"/>
      <c r="BH28" s="413"/>
      <c r="BI28" s="413"/>
      <c r="BJ28" s="413"/>
      <c r="BK28" s="413"/>
      <c r="BL28" s="413"/>
      <c r="BM28" s="414"/>
      <c r="BN28" s="415">
        <v>993429</v>
      </c>
      <c r="BO28" s="416"/>
      <c r="BP28" s="416"/>
      <c r="BQ28" s="416"/>
      <c r="BR28" s="416"/>
      <c r="BS28" s="416"/>
      <c r="BT28" s="416"/>
      <c r="BU28" s="417"/>
      <c r="BV28" s="415">
        <v>867849</v>
      </c>
      <c r="BW28" s="416"/>
      <c r="BX28" s="416"/>
      <c r="BY28" s="416"/>
      <c r="BZ28" s="416"/>
      <c r="CA28" s="416"/>
      <c r="CB28" s="416"/>
      <c r="CC28" s="417"/>
      <c r="CD28" s="194"/>
      <c r="CE28" s="418"/>
      <c r="CF28" s="418"/>
      <c r="CG28" s="418"/>
      <c r="CH28" s="418"/>
      <c r="CI28" s="418"/>
      <c r="CJ28" s="418"/>
      <c r="CK28" s="418"/>
      <c r="CL28" s="418"/>
      <c r="CM28" s="418"/>
      <c r="CN28" s="418"/>
      <c r="CO28" s="418"/>
      <c r="CP28" s="418"/>
      <c r="CQ28" s="418"/>
      <c r="CR28" s="418"/>
      <c r="CS28" s="419"/>
      <c r="CT28" s="390"/>
      <c r="CU28" s="391"/>
      <c r="CV28" s="391"/>
      <c r="CW28" s="391"/>
      <c r="CX28" s="391"/>
      <c r="CY28" s="391"/>
      <c r="CZ28" s="391"/>
      <c r="DA28" s="392"/>
      <c r="DB28" s="390"/>
      <c r="DC28" s="391"/>
      <c r="DD28" s="391"/>
      <c r="DE28" s="391"/>
      <c r="DF28" s="391"/>
      <c r="DG28" s="391"/>
      <c r="DH28" s="391"/>
      <c r="DI28" s="392"/>
    </row>
    <row r="29" spans="1:113" ht="18.75" customHeight="1">
      <c r="A29" s="181"/>
      <c r="B29" s="452"/>
      <c r="C29" s="453"/>
      <c r="D29" s="454"/>
      <c r="E29" s="393" t="s">
        <v>187</v>
      </c>
      <c r="F29" s="394"/>
      <c r="G29" s="394"/>
      <c r="H29" s="394"/>
      <c r="I29" s="394"/>
      <c r="J29" s="394"/>
      <c r="K29" s="395"/>
      <c r="L29" s="396">
        <v>8</v>
      </c>
      <c r="M29" s="397"/>
      <c r="N29" s="397"/>
      <c r="O29" s="397"/>
      <c r="P29" s="398"/>
      <c r="Q29" s="396">
        <v>1900</v>
      </c>
      <c r="R29" s="397"/>
      <c r="S29" s="397"/>
      <c r="T29" s="397"/>
      <c r="U29" s="397"/>
      <c r="V29" s="398"/>
      <c r="W29" s="463"/>
      <c r="X29" s="464"/>
      <c r="Y29" s="465"/>
      <c r="Z29" s="393" t="s">
        <v>188</v>
      </c>
      <c r="AA29" s="394"/>
      <c r="AB29" s="394"/>
      <c r="AC29" s="394"/>
      <c r="AD29" s="394"/>
      <c r="AE29" s="394"/>
      <c r="AF29" s="394"/>
      <c r="AG29" s="395"/>
      <c r="AH29" s="396">
        <v>75</v>
      </c>
      <c r="AI29" s="397"/>
      <c r="AJ29" s="397"/>
      <c r="AK29" s="397"/>
      <c r="AL29" s="398"/>
      <c r="AM29" s="396">
        <v>215050</v>
      </c>
      <c r="AN29" s="397"/>
      <c r="AO29" s="397"/>
      <c r="AP29" s="397"/>
      <c r="AQ29" s="397"/>
      <c r="AR29" s="398"/>
      <c r="AS29" s="396">
        <v>2867</v>
      </c>
      <c r="AT29" s="397"/>
      <c r="AU29" s="397"/>
      <c r="AV29" s="397"/>
      <c r="AW29" s="397"/>
      <c r="AX29" s="399"/>
      <c r="AY29" s="406"/>
      <c r="AZ29" s="407"/>
      <c r="BA29" s="407"/>
      <c r="BB29" s="408"/>
      <c r="BC29" s="400" t="s">
        <v>189</v>
      </c>
      <c r="BD29" s="401"/>
      <c r="BE29" s="401"/>
      <c r="BF29" s="401"/>
      <c r="BG29" s="401"/>
      <c r="BH29" s="401"/>
      <c r="BI29" s="401"/>
      <c r="BJ29" s="401"/>
      <c r="BK29" s="401"/>
      <c r="BL29" s="401"/>
      <c r="BM29" s="402"/>
      <c r="BN29" s="420">
        <v>100703</v>
      </c>
      <c r="BO29" s="421"/>
      <c r="BP29" s="421"/>
      <c r="BQ29" s="421"/>
      <c r="BR29" s="421"/>
      <c r="BS29" s="421"/>
      <c r="BT29" s="421"/>
      <c r="BU29" s="422"/>
      <c r="BV29" s="420">
        <v>100673</v>
      </c>
      <c r="BW29" s="421"/>
      <c r="BX29" s="421"/>
      <c r="BY29" s="421"/>
      <c r="BZ29" s="421"/>
      <c r="CA29" s="421"/>
      <c r="CB29" s="421"/>
      <c r="CC29" s="422"/>
      <c r="CD29" s="196"/>
      <c r="CE29" s="418"/>
      <c r="CF29" s="418"/>
      <c r="CG29" s="418"/>
      <c r="CH29" s="418"/>
      <c r="CI29" s="418"/>
      <c r="CJ29" s="418"/>
      <c r="CK29" s="418"/>
      <c r="CL29" s="418"/>
      <c r="CM29" s="418"/>
      <c r="CN29" s="418"/>
      <c r="CO29" s="418"/>
      <c r="CP29" s="418"/>
      <c r="CQ29" s="418"/>
      <c r="CR29" s="418"/>
      <c r="CS29" s="419"/>
      <c r="CT29" s="390"/>
      <c r="CU29" s="391"/>
      <c r="CV29" s="391"/>
      <c r="CW29" s="391"/>
      <c r="CX29" s="391"/>
      <c r="CY29" s="391"/>
      <c r="CZ29" s="391"/>
      <c r="DA29" s="392"/>
      <c r="DB29" s="390"/>
      <c r="DC29" s="391"/>
      <c r="DD29" s="391"/>
      <c r="DE29" s="391"/>
      <c r="DF29" s="391"/>
      <c r="DG29" s="391"/>
      <c r="DH29" s="391"/>
      <c r="DI29" s="392"/>
    </row>
    <row r="30" spans="1:113" ht="18.75" customHeight="1" thickBot="1">
      <c r="A30" s="181"/>
      <c r="B30" s="455"/>
      <c r="C30" s="456"/>
      <c r="D30" s="457"/>
      <c r="E30" s="466"/>
      <c r="F30" s="467"/>
      <c r="G30" s="467"/>
      <c r="H30" s="467"/>
      <c r="I30" s="467"/>
      <c r="J30" s="467"/>
      <c r="K30" s="468"/>
      <c r="L30" s="469"/>
      <c r="M30" s="470"/>
      <c r="N30" s="470"/>
      <c r="O30" s="470"/>
      <c r="P30" s="471"/>
      <c r="Q30" s="469"/>
      <c r="R30" s="470"/>
      <c r="S30" s="470"/>
      <c r="T30" s="470"/>
      <c r="U30" s="470"/>
      <c r="V30" s="471"/>
      <c r="W30" s="472" t="s">
        <v>190</v>
      </c>
      <c r="X30" s="473"/>
      <c r="Y30" s="473"/>
      <c r="Z30" s="473"/>
      <c r="AA30" s="473"/>
      <c r="AB30" s="473"/>
      <c r="AC30" s="473"/>
      <c r="AD30" s="473"/>
      <c r="AE30" s="473"/>
      <c r="AF30" s="473"/>
      <c r="AG30" s="474"/>
      <c r="AH30" s="384">
        <v>95.4</v>
      </c>
      <c r="AI30" s="385"/>
      <c r="AJ30" s="385"/>
      <c r="AK30" s="385"/>
      <c r="AL30" s="385"/>
      <c r="AM30" s="385"/>
      <c r="AN30" s="385"/>
      <c r="AO30" s="385"/>
      <c r="AP30" s="385"/>
      <c r="AQ30" s="385"/>
      <c r="AR30" s="385"/>
      <c r="AS30" s="385"/>
      <c r="AT30" s="385"/>
      <c r="AU30" s="385"/>
      <c r="AV30" s="385"/>
      <c r="AW30" s="385"/>
      <c r="AX30" s="386"/>
      <c r="AY30" s="409"/>
      <c r="AZ30" s="410"/>
      <c r="BA30" s="410"/>
      <c r="BB30" s="411"/>
      <c r="BC30" s="387" t="s">
        <v>49</v>
      </c>
      <c r="BD30" s="388"/>
      <c r="BE30" s="388"/>
      <c r="BF30" s="388"/>
      <c r="BG30" s="388"/>
      <c r="BH30" s="388"/>
      <c r="BI30" s="388"/>
      <c r="BJ30" s="388"/>
      <c r="BK30" s="388"/>
      <c r="BL30" s="388"/>
      <c r="BM30" s="389"/>
      <c r="BN30" s="423">
        <v>595727</v>
      </c>
      <c r="BO30" s="424"/>
      <c r="BP30" s="424"/>
      <c r="BQ30" s="424"/>
      <c r="BR30" s="424"/>
      <c r="BS30" s="424"/>
      <c r="BT30" s="424"/>
      <c r="BU30" s="425"/>
      <c r="BV30" s="423">
        <v>595228</v>
      </c>
      <c r="BW30" s="424"/>
      <c r="BX30" s="424"/>
      <c r="BY30" s="424"/>
      <c r="BZ30" s="424"/>
      <c r="CA30" s="424"/>
      <c r="CB30" s="424"/>
      <c r="CC30" s="42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181" t="s">
        <v>191</v>
      </c>
      <c r="D32" s="181"/>
      <c r="E32" s="181"/>
      <c r="U32" s="180" t="s">
        <v>192</v>
      </c>
      <c r="AM32" s="180" t="s">
        <v>193</v>
      </c>
      <c r="BE32" s="180" t="s">
        <v>194</v>
      </c>
      <c r="BW32" s="180" t="s">
        <v>195</v>
      </c>
      <c r="CO32" s="180" t="s">
        <v>196</v>
      </c>
      <c r="DI32" s="204"/>
    </row>
    <row r="33" spans="1:113" ht="13.5" customHeight="1">
      <c r="A33" s="181"/>
      <c r="B33" s="205"/>
      <c r="C33" s="383" t="s">
        <v>197</v>
      </c>
      <c r="D33" s="383"/>
      <c r="E33" s="382" t="s">
        <v>198</v>
      </c>
      <c r="F33" s="382"/>
      <c r="G33" s="382"/>
      <c r="H33" s="382"/>
      <c r="I33" s="382"/>
      <c r="J33" s="382"/>
      <c r="K33" s="382"/>
      <c r="L33" s="382"/>
      <c r="M33" s="382"/>
      <c r="N33" s="382"/>
      <c r="O33" s="382"/>
      <c r="P33" s="382"/>
      <c r="Q33" s="382"/>
      <c r="R33" s="382"/>
      <c r="S33" s="382"/>
      <c r="T33" s="206"/>
      <c r="U33" s="383" t="s">
        <v>197</v>
      </c>
      <c r="V33" s="383"/>
      <c r="W33" s="382" t="s">
        <v>198</v>
      </c>
      <c r="X33" s="382"/>
      <c r="Y33" s="382"/>
      <c r="Z33" s="382"/>
      <c r="AA33" s="382"/>
      <c r="AB33" s="382"/>
      <c r="AC33" s="382"/>
      <c r="AD33" s="382"/>
      <c r="AE33" s="382"/>
      <c r="AF33" s="382"/>
      <c r="AG33" s="382"/>
      <c r="AH33" s="382"/>
      <c r="AI33" s="382"/>
      <c r="AJ33" s="382"/>
      <c r="AK33" s="382"/>
      <c r="AL33" s="206"/>
      <c r="AM33" s="383" t="s">
        <v>197</v>
      </c>
      <c r="AN33" s="383"/>
      <c r="AO33" s="382" t="s">
        <v>198</v>
      </c>
      <c r="AP33" s="382"/>
      <c r="AQ33" s="382"/>
      <c r="AR33" s="382"/>
      <c r="AS33" s="382"/>
      <c r="AT33" s="382"/>
      <c r="AU33" s="382"/>
      <c r="AV33" s="382"/>
      <c r="AW33" s="382"/>
      <c r="AX33" s="382"/>
      <c r="AY33" s="382"/>
      <c r="AZ33" s="382"/>
      <c r="BA33" s="382"/>
      <c r="BB33" s="382"/>
      <c r="BC33" s="382"/>
      <c r="BD33" s="207"/>
      <c r="BE33" s="382" t="s">
        <v>199</v>
      </c>
      <c r="BF33" s="382"/>
      <c r="BG33" s="382" t="s">
        <v>200</v>
      </c>
      <c r="BH33" s="382"/>
      <c r="BI33" s="382"/>
      <c r="BJ33" s="382"/>
      <c r="BK33" s="382"/>
      <c r="BL33" s="382"/>
      <c r="BM33" s="382"/>
      <c r="BN33" s="382"/>
      <c r="BO33" s="382"/>
      <c r="BP33" s="382"/>
      <c r="BQ33" s="382"/>
      <c r="BR33" s="382"/>
      <c r="BS33" s="382"/>
      <c r="BT33" s="382"/>
      <c r="BU33" s="382"/>
      <c r="BV33" s="207"/>
      <c r="BW33" s="383" t="s">
        <v>199</v>
      </c>
      <c r="BX33" s="383"/>
      <c r="BY33" s="382" t="s">
        <v>201</v>
      </c>
      <c r="BZ33" s="382"/>
      <c r="CA33" s="382"/>
      <c r="CB33" s="382"/>
      <c r="CC33" s="382"/>
      <c r="CD33" s="382"/>
      <c r="CE33" s="382"/>
      <c r="CF33" s="382"/>
      <c r="CG33" s="382"/>
      <c r="CH33" s="382"/>
      <c r="CI33" s="382"/>
      <c r="CJ33" s="382"/>
      <c r="CK33" s="382"/>
      <c r="CL33" s="382"/>
      <c r="CM33" s="382"/>
      <c r="CN33" s="206"/>
      <c r="CO33" s="383" t="s">
        <v>197</v>
      </c>
      <c r="CP33" s="383"/>
      <c r="CQ33" s="382" t="s">
        <v>202</v>
      </c>
      <c r="CR33" s="382"/>
      <c r="CS33" s="382"/>
      <c r="CT33" s="382"/>
      <c r="CU33" s="382"/>
      <c r="CV33" s="382"/>
      <c r="CW33" s="382"/>
      <c r="CX33" s="382"/>
      <c r="CY33" s="382"/>
      <c r="CZ33" s="382"/>
      <c r="DA33" s="382"/>
      <c r="DB33" s="382"/>
      <c r="DC33" s="382"/>
      <c r="DD33" s="382"/>
      <c r="DE33" s="382"/>
      <c r="DF33" s="206"/>
      <c r="DG33" s="381" t="s">
        <v>203</v>
      </c>
      <c r="DH33" s="381"/>
      <c r="DI33" s="208"/>
    </row>
    <row r="34" spans="1:113" ht="32.25" customHeight="1">
      <c r="A34" s="181"/>
      <c r="B34" s="205"/>
      <c r="C34" s="379">
        <f>IF(E34="","",1)</f>
        <v>1</v>
      </c>
      <c r="D34" s="379"/>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81"/>
      <c r="U34" s="379">
        <f>IF(W34="","",MAX(C34:D43)+1)</f>
        <v>2</v>
      </c>
      <c r="V34" s="379"/>
      <c r="W34" s="378" t="str">
        <f>IF('各会計、関係団体の財政状況及び健全化判断比率'!B28="","",'各会計、関係団体の財政状況及び健全化判断比率'!B28)</f>
        <v>国民健康保険特別会計</v>
      </c>
      <c r="X34" s="378"/>
      <c r="Y34" s="378"/>
      <c r="Z34" s="378"/>
      <c r="AA34" s="378"/>
      <c r="AB34" s="378"/>
      <c r="AC34" s="378"/>
      <c r="AD34" s="378"/>
      <c r="AE34" s="378"/>
      <c r="AF34" s="378"/>
      <c r="AG34" s="378"/>
      <c r="AH34" s="378"/>
      <c r="AI34" s="378"/>
      <c r="AJ34" s="378"/>
      <c r="AK34" s="378"/>
      <c r="AL34" s="181"/>
      <c r="AM34" s="379">
        <f>IF(AO34="","",MAX(C34:D43,U34:V43)+1)</f>
        <v>5</v>
      </c>
      <c r="AN34" s="379"/>
      <c r="AO34" s="378" t="str">
        <f>IF('各会計、関係団体の財政状況及び健全化判断比率'!B31="","",'各会計、関係団体の財政状況及び健全化判断比率'!B31)</f>
        <v>水道事業会計</v>
      </c>
      <c r="AP34" s="378"/>
      <c r="AQ34" s="378"/>
      <c r="AR34" s="378"/>
      <c r="AS34" s="378"/>
      <c r="AT34" s="378"/>
      <c r="AU34" s="378"/>
      <c r="AV34" s="378"/>
      <c r="AW34" s="378"/>
      <c r="AX34" s="378"/>
      <c r="AY34" s="378"/>
      <c r="AZ34" s="378"/>
      <c r="BA34" s="378"/>
      <c r="BB34" s="378"/>
      <c r="BC34" s="378"/>
      <c r="BD34" s="181"/>
      <c r="BE34" s="379" t="str">
        <f>IF(BG34="","",MAX(C34:D43,U34:V43,AM34:AN43)+1)</f>
        <v/>
      </c>
      <c r="BF34" s="379"/>
      <c r="BG34" s="378"/>
      <c r="BH34" s="378"/>
      <c r="BI34" s="378"/>
      <c r="BJ34" s="378"/>
      <c r="BK34" s="378"/>
      <c r="BL34" s="378"/>
      <c r="BM34" s="378"/>
      <c r="BN34" s="378"/>
      <c r="BO34" s="378"/>
      <c r="BP34" s="378"/>
      <c r="BQ34" s="378"/>
      <c r="BR34" s="378"/>
      <c r="BS34" s="378"/>
      <c r="BT34" s="378"/>
      <c r="BU34" s="378"/>
      <c r="BV34" s="181"/>
      <c r="BW34" s="379">
        <f>IF(BY34="","",MAX(C34:D43,U34:V43,AM34:AN43,BE34:BF43)+1)</f>
        <v>7</v>
      </c>
      <c r="BX34" s="379"/>
      <c r="BY34" s="378" t="str">
        <f>IF('各会計、関係団体の財政状況及び健全化判断比率'!B68="","",'各会計、関係団体の財政状況及び健全化判断比率'!B68)</f>
        <v>可茂衛生施設利用組合</v>
      </c>
      <c r="BZ34" s="378"/>
      <c r="CA34" s="378"/>
      <c r="CB34" s="378"/>
      <c r="CC34" s="378"/>
      <c r="CD34" s="378"/>
      <c r="CE34" s="378"/>
      <c r="CF34" s="378"/>
      <c r="CG34" s="378"/>
      <c r="CH34" s="378"/>
      <c r="CI34" s="378"/>
      <c r="CJ34" s="378"/>
      <c r="CK34" s="378"/>
      <c r="CL34" s="378"/>
      <c r="CM34" s="378"/>
      <c r="CN34" s="181"/>
      <c r="CO34" s="379" t="str">
        <f>IF(CQ34="","",MAX(C34:D43,U34:V43,AM34:AN43,BE34:BF43,BW34:BX43)+1)</f>
        <v/>
      </c>
      <c r="CP34" s="379"/>
      <c r="CQ34" s="378" t="str">
        <f>IF('各会計、関係団体の財政状況及び健全化判断比率'!BS7="","",'各会計、関係団体の財政状況及び健全化判断比率'!BS7)</f>
        <v/>
      </c>
      <c r="CR34" s="378"/>
      <c r="CS34" s="378"/>
      <c r="CT34" s="378"/>
      <c r="CU34" s="378"/>
      <c r="CV34" s="378"/>
      <c r="CW34" s="378"/>
      <c r="CX34" s="378"/>
      <c r="CY34" s="378"/>
      <c r="CZ34" s="378"/>
      <c r="DA34" s="378"/>
      <c r="DB34" s="378"/>
      <c r="DC34" s="378"/>
      <c r="DD34" s="378"/>
      <c r="DE34" s="378"/>
      <c r="DG34" s="380" t="str">
        <f>IF('各会計、関係団体の財政状況及び健全化判断比率'!BR7="","",'各会計、関係団体の財政状況及び健全化判断比率'!BR7)</f>
        <v/>
      </c>
      <c r="DH34" s="380"/>
      <c r="DI34" s="208"/>
    </row>
    <row r="35" spans="1:113" ht="32.25" customHeight="1">
      <c r="A35" s="181"/>
      <c r="B35" s="205"/>
      <c r="C35" s="379" t="str">
        <f>IF(E35="","",C34+1)</f>
        <v/>
      </c>
      <c r="D35" s="379"/>
      <c r="E35" s="378" t="str">
        <f>IF('各会計、関係団体の財政状況及び健全化判断比率'!B8="","",'各会計、関係団体の財政状況及び健全化判断比率'!B8)</f>
        <v/>
      </c>
      <c r="F35" s="378"/>
      <c r="G35" s="378"/>
      <c r="H35" s="378"/>
      <c r="I35" s="378"/>
      <c r="J35" s="378"/>
      <c r="K35" s="378"/>
      <c r="L35" s="378"/>
      <c r="M35" s="378"/>
      <c r="N35" s="378"/>
      <c r="O35" s="378"/>
      <c r="P35" s="378"/>
      <c r="Q35" s="378"/>
      <c r="R35" s="378"/>
      <c r="S35" s="378"/>
      <c r="T35" s="181"/>
      <c r="U35" s="379">
        <f>IF(W35="","",U34+1)</f>
        <v>3</v>
      </c>
      <c r="V35" s="379"/>
      <c r="W35" s="378" t="str">
        <f>IF('各会計、関係団体の財政状況及び健全化判断比率'!B29="","",'各会計、関係団体の財政状況及び健全化判断比率'!B29)</f>
        <v>後期高齢者医療特別会計</v>
      </c>
      <c r="X35" s="378"/>
      <c r="Y35" s="378"/>
      <c r="Z35" s="378"/>
      <c r="AA35" s="378"/>
      <c r="AB35" s="378"/>
      <c r="AC35" s="378"/>
      <c r="AD35" s="378"/>
      <c r="AE35" s="378"/>
      <c r="AF35" s="378"/>
      <c r="AG35" s="378"/>
      <c r="AH35" s="378"/>
      <c r="AI35" s="378"/>
      <c r="AJ35" s="378"/>
      <c r="AK35" s="378"/>
      <c r="AL35" s="181"/>
      <c r="AM35" s="379">
        <f t="shared" ref="AM35:AM43" si="0">IF(AO35="","",AM34+1)</f>
        <v>6</v>
      </c>
      <c r="AN35" s="379"/>
      <c r="AO35" s="378" t="str">
        <f>IF('各会計、関係団体の財政状況及び健全化判断比率'!B32="","",'各会計、関係団体の財政状況及び健全化判断比率'!B32)</f>
        <v>下水道事業会計</v>
      </c>
      <c r="AP35" s="378"/>
      <c r="AQ35" s="378"/>
      <c r="AR35" s="378"/>
      <c r="AS35" s="378"/>
      <c r="AT35" s="378"/>
      <c r="AU35" s="378"/>
      <c r="AV35" s="378"/>
      <c r="AW35" s="378"/>
      <c r="AX35" s="378"/>
      <c r="AY35" s="378"/>
      <c r="AZ35" s="378"/>
      <c r="BA35" s="378"/>
      <c r="BB35" s="378"/>
      <c r="BC35" s="378"/>
      <c r="BD35" s="181"/>
      <c r="BE35" s="379" t="str">
        <f t="shared" ref="BE35:BE43" si="1">IF(BG35="","",BE34+1)</f>
        <v/>
      </c>
      <c r="BF35" s="379"/>
      <c r="BG35" s="378"/>
      <c r="BH35" s="378"/>
      <c r="BI35" s="378"/>
      <c r="BJ35" s="378"/>
      <c r="BK35" s="378"/>
      <c r="BL35" s="378"/>
      <c r="BM35" s="378"/>
      <c r="BN35" s="378"/>
      <c r="BO35" s="378"/>
      <c r="BP35" s="378"/>
      <c r="BQ35" s="378"/>
      <c r="BR35" s="378"/>
      <c r="BS35" s="378"/>
      <c r="BT35" s="378"/>
      <c r="BU35" s="378"/>
      <c r="BV35" s="181"/>
      <c r="BW35" s="379">
        <f t="shared" ref="BW35:BW43" si="2">IF(BY35="","",BW34+1)</f>
        <v>8</v>
      </c>
      <c r="BX35" s="379"/>
      <c r="BY35" s="378" t="str">
        <f>IF('各会計、関係団体の財政状況及び健全化判断比率'!B69="","",'各会計、関係団体の財政状況及び健全化判断比率'!B69)</f>
        <v>岐阜県市町村会館組合</v>
      </c>
      <c r="BZ35" s="378"/>
      <c r="CA35" s="378"/>
      <c r="CB35" s="378"/>
      <c r="CC35" s="378"/>
      <c r="CD35" s="378"/>
      <c r="CE35" s="378"/>
      <c r="CF35" s="378"/>
      <c r="CG35" s="378"/>
      <c r="CH35" s="378"/>
      <c r="CI35" s="378"/>
      <c r="CJ35" s="378"/>
      <c r="CK35" s="378"/>
      <c r="CL35" s="378"/>
      <c r="CM35" s="378"/>
      <c r="CN35" s="181"/>
      <c r="CO35" s="379" t="str">
        <f t="shared" ref="CO35:CO43" si="3">IF(CQ35="","",CO34+1)</f>
        <v/>
      </c>
      <c r="CP35" s="379"/>
      <c r="CQ35" s="378" t="str">
        <f>IF('各会計、関係団体の財政状況及び健全化判断比率'!BS8="","",'各会計、関係団体の財政状況及び健全化判断比率'!BS8)</f>
        <v/>
      </c>
      <c r="CR35" s="378"/>
      <c r="CS35" s="378"/>
      <c r="CT35" s="378"/>
      <c r="CU35" s="378"/>
      <c r="CV35" s="378"/>
      <c r="CW35" s="378"/>
      <c r="CX35" s="378"/>
      <c r="CY35" s="378"/>
      <c r="CZ35" s="378"/>
      <c r="DA35" s="378"/>
      <c r="DB35" s="378"/>
      <c r="DC35" s="378"/>
      <c r="DD35" s="378"/>
      <c r="DE35" s="378"/>
      <c r="DG35" s="380" t="str">
        <f>IF('各会計、関係団体の財政状況及び健全化判断比率'!BR8="","",'各会計、関係団体の財政状況及び健全化判断比率'!BR8)</f>
        <v/>
      </c>
      <c r="DH35" s="380"/>
      <c r="DI35" s="208"/>
    </row>
    <row r="36" spans="1:113" ht="32.25" customHeight="1">
      <c r="A36" s="181"/>
      <c r="B36" s="205"/>
      <c r="C36" s="379" t="str">
        <f>IF(E36="","",C35+1)</f>
        <v/>
      </c>
      <c r="D36" s="379"/>
      <c r="E36" s="378" t="str">
        <f>IF('各会計、関係団体の財政状況及び健全化判断比率'!B9="","",'各会計、関係団体の財政状況及び健全化判断比率'!B9)</f>
        <v/>
      </c>
      <c r="F36" s="378"/>
      <c r="G36" s="378"/>
      <c r="H36" s="378"/>
      <c r="I36" s="378"/>
      <c r="J36" s="378"/>
      <c r="K36" s="378"/>
      <c r="L36" s="378"/>
      <c r="M36" s="378"/>
      <c r="N36" s="378"/>
      <c r="O36" s="378"/>
      <c r="P36" s="378"/>
      <c r="Q36" s="378"/>
      <c r="R36" s="378"/>
      <c r="S36" s="378"/>
      <c r="T36" s="181"/>
      <c r="U36" s="379">
        <f t="shared" ref="U36:U43" si="4">IF(W36="","",U35+1)</f>
        <v>4</v>
      </c>
      <c r="V36" s="379"/>
      <c r="W36" s="378" t="str">
        <f>IF('各会計、関係団体の財政状況及び健全化判断比率'!B30="","",'各会計、関係団体の財政状況及び健全化判断比率'!B30)</f>
        <v>介護保険特別会計</v>
      </c>
      <c r="X36" s="378"/>
      <c r="Y36" s="378"/>
      <c r="Z36" s="378"/>
      <c r="AA36" s="378"/>
      <c r="AB36" s="378"/>
      <c r="AC36" s="378"/>
      <c r="AD36" s="378"/>
      <c r="AE36" s="378"/>
      <c r="AF36" s="378"/>
      <c r="AG36" s="378"/>
      <c r="AH36" s="378"/>
      <c r="AI36" s="378"/>
      <c r="AJ36" s="378"/>
      <c r="AK36" s="378"/>
      <c r="AL36" s="181"/>
      <c r="AM36" s="379" t="str">
        <f t="shared" si="0"/>
        <v/>
      </c>
      <c r="AN36" s="379"/>
      <c r="AO36" s="378"/>
      <c r="AP36" s="378"/>
      <c r="AQ36" s="378"/>
      <c r="AR36" s="378"/>
      <c r="AS36" s="378"/>
      <c r="AT36" s="378"/>
      <c r="AU36" s="378"/>
      <c r="AV36" s="378"/>
      <c r="AW36" s="378"/>
      <c r="AX36" s="378"/>
      <c r="AY36" s="378"/>
      <c r="AZ36" s="378"/>
      <c r="BA36" s="378"/>
      <c r="BB36" s="378"/>
      <c r="BC36" s="378"/>
      <c r="BD36" s="181"/>
      <c r="BE36" s="379" t="str">
        <f t="shared" si="1"/>
        <v/>
      </c>
      <c r="BF36" s="379"/>
      <c r="BG36" s="378"/>
      <c r="BH36" s="378"/>
      <c r="BI36" s="378"/>
      <c r="BJ36" s="378"/>
      <c r="BK36" s="378"/>
      <c r="BL36" s="378"/>
      <c r="BM36" s="378"/>
      <c r="BN36" s="378"/>
      <c r="BO36" s="378"/>
      <c r="BP36" s="378"/>
      <c r="BQ36" s="378"/>
      <c r="BR36" s="378"/>
      <c r="BS36" s="378"/>
      <c r="BT36" s="378"/>
      <c r="BU36" s="378"/>
      <c r="BV36" s="181"/>
      <c r="BW36" s="379">
        <f t="shared" si="2"/>
        <v>9</v>
      </c>
      <c r="BX36" s="379"/>
      <c r="BY36" s="378" t="str">
        <f>IF('各会計、関係団体の財政状況及び健全化判断比率'!B70="","",'各会計、関係団体の財政状況及び健全化判断比率'!B70)</f>
        <v>岐阜県市町村職員退職手当組合</v>
      </c>
      <c r="BZ36" s="378"/>
      <c r="CA36" s="378"/>
      <c r="CB36" s="378"/>
      <c r="CC36" s="378"/>
      <c r="CD36" s="378"/>
      <c r="CE36" s="378"/>
      <c r="CF36" s="378"/>
      <c r="CG36" s="378"/>
      <c r="CH36" s="378"/>
      <c r="CI36" s="378"/>
      <c r="CJ36" s="378"/>
      <c r="CK36" s="378"/>
      <c r="CL36" s="378"/>
      <c r="CM36" s="378"/>
      <c r="CN36" s="181"/>
      <c r="CO36" s="379" t="str">
        <f t="shared" si="3"/>
        <v/>
      </c>
      <c r="CP36" s="379"/>
      <c r="CQ36" s="378" t="str">
        <f>IF('各会計、関係団体の財政状況及び健全化判断比率'!BS9="","",'各会計、関係団体の財政状況及び健全化判断比率'!BS9)</f>
        <v/>
      </c>
      <c r="CR36" s="378"/>
      <c r="CS36" s="378"/>
      <c r="CT36" s="378"/>
      <c r="CU36" s="378"/>
      <c r="CV36" s="378"/>
      <c r="CW36" s="378"/>
      <c r="CX36" s="378"/>
      <c r="CY36" s="378"/>
      <c r="CZ36" s="378"/>
      <c r="DA36" s="378"/>
      <c r="DB36" s="378"/>
      <c r="DC36" s="378"/>
      <c r="DD36" s="378"/>
      <c r="DE36" s="378"/>
      <c r="DG36" s="380" t="str">
        <f>IF('各会計、関係団体の財政状況及び健全化判断比率'!BR9="","",'各会計、関係団体の財政状況及び健全化判断比率'!BR9)</f>
        <v/>
      </c>
      <c r="DH36" s="380"/>
      <c r="DI36" s="208"/>
    </row>
    <row r="37" spans="1:113" ht="32.25" customHeight="1">
      <c r="A37" s="181"/>
      <c r="B37" s="205"/>
      <c r="C37" s="379" t="str">
        <f>IF(E37="","",C36+1)</f>
        <v/>
      </c>
      <c r="D37" s="379"/>
      <c r="E37" s="378" t="str">
        <f>IF('各会計、関係団体の財政状況及び健全化判断比率'!B10="","",'各会計、関係団体の財政状況及び健全化判断比率'!B10)</f>
        <v/>
      </c>
      <c r="F37" s="378"/>
      <c r="G37" s="378"/>
      <c r="H37" s="378"/>
      <c r="I37" s="378"/>
      <c r="J37" s="378"/>
      <c r="K37" s="378"/>
      <c r="L37" s="378"/>
      <c r="M37" s="378"/>
      <c r="N37" s="378"/>
      <c r="O37" s="378"/>
      <c r="P37" s="378"/>
      <c r="Q37" s="378"/>
      <c r="R37" s="378"/>
      <c r="S37" s="378"/>
      <c r="T37" s="181"/>
      <c r="U37" s="379" t="str">
        <f t="shared" si="4"/>
        <v/>
      </c>
      <c r="V37" s="379"/>
      <c r="W37" s="378"/>
      <c r="X37" s="378"/>
      <c r="Y37" s="378"/>
      <c r="Z37" s="378"/>
      <c r="AA37" s="378"/>
      <c r="AB37" s="378"/>
      <c r="AC37" s="378"/>
      <c r="AD37" s="378"/>
      <c r="AE37" s="378"/>
      <c r="AF37" s="378"/>
      <c r="AG37" s="378"/>
      <c r="AH37" s="378"/>
      <c r="AI37" s="378"/>
      <c r="AJ37" s="378"/>
      <c r="AK37" s="378"/>
      <c r="AL37" s="181"/>
      <c r="AM37" s="379" t="str">
        <f t="shared" si="0"/>
        <v/>
      </c>
      <c r="AN37" s="379"/>
      <c r="AO37" s="378"/>
      <c r="AP37" s="378"/>
      <c r="AQ37" s="378"/>
      <c r="AR37" s="378"/>
      <c r="AS37" s="378"/>
      <c r="AT37" s="378"/>
      <c r="AU37" s="378"/>
      <c r="AV37" s="378"/>
      <c r="AW37" s="378"/>
      <c r="AX37" s="378"/>
      <c r="AY37" s="378"/>
      <c r="AZ37" s="378"/>
      <c r="BA37" s="378"/>
      <c r="BB37" s="378"/>
      <c r="BC37" s="378"/>
      <c r="BD37" s="181"/>
      <c r="BE37" s="379" t="str">
        <f t="shared" si="1"/>
        <v/>
      </c>
      <c r="BF37" s="379"/>
      <c r="BG37" s="378"/>
      <c r="BH37" s="378"/>
      <c r="BI37" s="378"/>
      <c r="BJ37" s="378"/>
      <c r="BK37" s="378"/>
      <c r="BL37" s="378"/>
      <c r="BM37" s="378"/>
      <c r="BN37" s="378"/>
      <c r="BO37" s="378"/>
      <c r="BP37" s="378"/>
      <c r="BQ37" s="378"/>
      <c r="BR37" s="378"/>
      <c r="BS37" s="378"/>
      <c r="BT37" s="378"/>
      <c r="BU37" s="378"/>
      <c r="BV37" s="181"/>
      <c r="BW37" s="379">
        <f t="shared" si="2"/>
        <v>10</v>
      </c>
      <c r="BX37" s="379"/>
      <c r="BY37" s="378" t="str">
        <f>IF('各会計、関係団体の財政状況及び健全化判断比率'!B71="","",'各会計、関係団体の財政状況及び健全化判断比率'!B71)</f>
        <v>可茂消防事務組合</v>
      </c>
      <c r="BZ37" s="378"/>
      <c r="CA37" s="378"/>
      <c r="CB37" s="378"/>
      <c r="CC37" s="378"/>
      <c r="CD37" s="378"/>
      <c r="CE37" s="378"/>
      <c r="CF37" s="378"/>
      <c r="CG37" s="378"/>
      <c r="CH37" s="378"/>
      <c r="CI37" s="378"/>
      <c r="CJ37" s="378"/>
      <c r="CK37" s="378"/>
      <c r="CL37" s="378"/>
      <c r="CM37" s="378"/>
      <c r="CN37" s="181"/>
      <c r="CO37" s="379" t="str">
        <f t="shared" si="3"/>
        <v/>
      </c>
      <c r="CP37" s="379"/>
      <c r="CQ37" s="378" t="str">
        <f>IF('各会計、関係団体の財政状況及び健全化判断比率'!BS10="","",'各会計、関係団体の財政状況及び健全化判断比率'!BS10)</f>
        <v/>
      </c>
      <c r="CR37" s="378"/>
      <c r="CS37" s="378"/>
      <c r="CT37" s="378"/>
      <c r="CU37" s="378"/>
      <c r="CV37" s="378"/>
      <c r="CW37" s="378"/>
      <c r="CX37" s="378"/>
      <c r="CY37" s="378"/>
      <c r="CZ37" s="378"/>
      <c r="DA37" s="378"/>
      <c r="DB37" s="378"/>
      <c r="DC37" s="378"/>
      <c r="DD37" s="378"/>
      <c r="DE37" s="378"/>
      <c r="DG37" s="380" t="str">
        <f>IF('各会計、関係団体の財政状況及び健全化判断比率'!BR10="","",'各会計、関係団体の財政状況及び健全化判断比率'!BR10)</f>
        <v/>
      </c>
      <c r="DH37" s="380"/>
      <c r="DI37" s="208"/>
    </row>
    <row r="38" spans="1:113" ht="32.25" customHeight="1">
      <c r="A38" s="181"/>
      <c r="B38" s="205"/>
      <c r="C38" s="379" t="str">
        <f t="shared" ref="C38:C43" si="5">IF(E38="","",C37+1)</f>
        <v/>
      </c>
      <c r="D38" s="379"/>
      <c r="E38" s="378" t="str">
        <f>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81"/>
      <c r="U38" s="379" t="str">
        <f t="shared" si="4"/>
        <v/>
      </c>
      <c r="V38" s="379"/>
      <c r="W38" s="378"/>
      <c r="X38" s="378"/>
      <c r="Y38" s="378"/>
      <c r="Z38" s="378"/>
      <c r="AA38" s="378"/>
      <c r="AB38" s="378"/>
      <c r="AC38" s="378"/>
      <c r="AD38" s="378"/>
      <c r="AE38" s="378"/>
      <c r="AF38" s="378"/>
      <c r="AG38" s="378"/>
      <c r="AH38" s="378"/>
      <c r="AI38" s="378"/>
      <c r="AJ38" s="378"/>
      <c r="AK38" s="378"/>
      <c r="AL38" s="181"/>
      <c r="AM38" s="379" t="str">
        <f t="shared" si="0"/>
        <v/>
      </c>
      <c r="AN38" s="379"/>
      <c r="AO38" s="378"/>
      <c r="AP38" s="378"/>
      <c r="AQ38" s="378"/>
      <c r="AR38" s="378"/>
      <c r="AS38" s="378"/>
      <c r="AT38" s="378"/>
      <c r="AU38" s="378"/>
      <c r="AV38" s="378"/>
      <c r="AW38" s="378"/>
      <c r="AX38" s="378"/>
      <c r="AY38" s="378"/>
      <c r="AZ38" s="378"/>
      <c r="BA38" s="378"/>
      <c r="BB38" s="378"/>
      <c r="BC38" s="378"/>
      <c r="BD38" s="181"/>
      <c r="BE38" s="379" t="str">
        <f t="shared" si="1"/>
        <v/>
      </c>
      <c r="BF38" s="379"/>
      <c r="BG38" s="378"/>
      <c r="BH38" s="378"/>
      <c r="BI38" s="378"/>
      <c r="BJ38" s="378"/>
      <c r="BK38" s="378"/>
      <c r="BL38" s="378"/>
      <c r="BM38" s="378"/>
      <c r="BN38" s="378"/>
      <c r="BO38" s="378"/>
      <c r="BP38" s="378"/>
      <c r="BQ38" s="378"/>
      <c r="BR38" s="378"/>
      <c r="BS38" s="378"/>
      <c r="BT38" s="378"/>
      <c r="BU38" s="378"/>
      <c r="BV38" s="181"/>
      <c r="BW38" s="379">
        <f t="shared" si="2"/>
        <v>11</v>
      </c>
      <c r="BX38" s="379"/>
      <c r="BY38" s="378" t="str">
        <f>IF('各会計、関係団体の財政状況及び健全化判断比率'!B72="","",'各会計、関係団体の財政状況及び健全化判断比率'!B72)</f>
        <v>後期高齢者医療連合（一般会計分）</v>
      </c>
      <c r="BZ38" s="378"/>
      <c r="CA38" s="378"/>
      <c r="CB38" s="378"/>
      <c r="CC38" s="378"/>
      <c r="CD38" s="378"/>
      <c r="CE38" s="378"/>
      <c r="CF38" s="378"/>
      <c r="CG38" s="378"/>
      <c r="CH38" s="378"/>
      <c r="CI38" s="378"/>
      <c r="CJ38" s="378"/>
      <c r="CK38" s="378"/>
      <c r="CL38" s="378"/>
      <c r="CM38" s="378"/>
      <c r="CN38" s="181"/>
      <c r="CO38" s="379" t="str">
        <f t="shared" si="3"/>
        <v/>
      </c>
      <c r="CP38" s="379"/>
      <c r="CQ38" s="378" t="str">
        <f>IF('各会計、関係団体の財政状況及び健全化判断比率'!BS11="","",'各会計、関係団体の財政状況及び健全化判断比率'!BS11)</f>
        <v/>
      </c>
      <c r="CR38" s="378"/>
      <c r="CS38" s="378"/>
      <c r="CT38" s="378"/>
      <c r="CU38" s="378"/>
      <c r="CV38" s="378"/>
      <c r="CW38" s="378"/>
      <c r="CX38" s="378"/>
      <c r="CY38" s="378"/>
      <c r="CZ38" s="378"/>
      <c r="DA38" s="378"/>
      <c r="DB38" s="378"/>
      <c r="DC38" s="378"/>
      <c r="DD38" s="378"/>
      <c r="DE38" s="378"/>
      <c r="DG38" s="380" t="str">
        <f>IF('各会計、関係団体の財政状況及び健全化判断比率'!BR11="","",'各会計、関係団体の財政状況及び健全化判断比率'!BR11)</f>
        <v/>
      </c>
      <c r="DH38" s="380"/>
      <c r="DI38" s="208"/>
    </row>
    <row r="39" spans="1:113" ht="32.25" customHeight="1">
      <c r="A39" s="181"/>
      <c r="B39" s="205"/>
      <c r="C39" s="379" t="str">
        <f t="shared" si="5"/>
        <v/>
      </c>
      <c r="D39" s="379"/>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81"/>
      <c r="U39" s="379" t="str">
        <f t="shared" si="4"/>
        <v/>
      </c>
      <c r="V39" s="379"/>
      <c r="W39" s="378"/>
      <c r="X39" s="378"/>
      <c r="Y39" s="378"/>
      <c r="Z39" s="378"/>
      <c r="AA39" s="378"/>
      <c r="AB39" s="378"/>
      <c r="AC39" s="378"/>
      <c r="AD39" s="378"/>
      <c r="AE39" s="378"/>
      <c r="AF39" s="378"/>
      <c r="AG39" s="378"/>
      <c r="AH39" s="378"/>
      <c r="AI39" s="378"/>
      <c r="AJ39" s="378"/>
      <c r="AK39" s="378"/>
      <c r="AL39" s="181"/>
      <c r="AM39" s="379" t="str">
        <f t="shared" si="0"/>
        <v/>
      </c>
      <c r="AN39" s="379"/>
      <c r="AO39" s="378"/>
      <c r="AP39" s="378"/>
      <c r="AQ39" s="378"/>
      <c r="AR39" s="378"/>
      <c r="AS39" s="378"/>
      <c r="AT39" s="378"/>
      <c r="AU39" s="378"/>
      <c r="AV39" s="378"/>
      <c r="AW39" s="378"/>
      <c r="AX39" s="378"/>
      <c r="AY39" s="378"/>
      <c r="AZ39" s="378"/>
      <c r="BA39" s="378"/>
      <c r="BB39" s="378"/>
      <c r="BC39" s="378"/>
      <c r="BD39" s="181"/>
      <c r="BE39" s="379" t="str">
        <f t="shared" si="1"/>
        <v/>
      </c>
      <c r="BF39" s="379"/>
      <c r="BG39" s="378"/>
      <c r="BH39" s="378"/>
      <c r="BI39" s="378"/>
      <c r="BJ39" s="378"/>
      <c r="BK39" s="378"/>
      <c r="BL39" s="378"/>
      <c r="BM39" s="378"/>
      <c r="BN39" s="378"/>
      <c r="BO39" s="378"/>
      <c r="BP39" s="378"/>
      <c r="BQ39" s="378"/>
      <c r="BR39" s="378"/>
      <c r="BS39" s="378"/>
      <c r="BT39" s="378"/>
      <c r="BU39" s="378"/>
      <c r="BV39" s="181"/>
      <c r="BW39" s="379">
        <f t="shared" si="2"/>
        <v>12</v>
      </c>
      <c r="BX39" s="379"/>
      <c r="BY39" s="378" t="str">
        <f>IF('各会計、関係団体の財政状況及び健全化判断比率'!B73="","",'各会計、関係団体の財政状況及び健全化判断比率'!B73)</f>
        <v>後期高齢者医療連合（特別会計分）</v>
      </c>
      <c r="BZ39" s="378"/>
      <c r="CA39" s="378"/>
      <c r="CB39" s="378"/>
      <c r="CC39" s="378"/>
      <c r="CD39" s="378"/>
      <c r="CE39" s="378"/>
      <c r="CF39" s="378"/>
      <c r="CG39" s="378"/>
      <c r="CH39" s="378"/>
      <c r="CI39" s="378"/>
      <c r="CJ39" s="378"/>
      <c r="CK39" s="378"/>
      <c r="CL39" s="378"/>
      <c r="CM39" s="378"/>
      <c r="CN39" s="181"/>
      <c r="CO39" s="379" t="str">
        <f t="shared" si="3"/>
        <v/>
      </c>
      <c r="CP39" s="379"/>
      <c r="CQ39" s="378" t="str">
        <f>IF('各会計、関係団体の財政状況及び健全化判断比率'!BS12="","",'各会計、関係団体の財政状況及び健全化判断比率'!BS12)</f>
        <v/>
      </c>
      <c r="CR39" s="378"/>
      <c r="CS39" s="378"/>
      <c r="CT39" s="378"/>
      <c r="CU39" s="378"/>
      <c r="CV39" s="378"/>
      <c r="CW39" s="378"/>
      <c r="CX39" s="378"/>
      <c r="CY39" s="378"/>
      <c r="CZ39" s="378"/>
      <c r="DA39" s="378"/>
      <c r="DB39" s="378"/>
      <c r="DC39" s="378"/>
      <c r="DD39" s="378"/>
      <c r="DE39" s="378"/>
      <c r="DG39" s="380" t="str">
        <f>IF('各会計、関係団体の財政状況及び健全化判断比率'!BR12="","",'各会計、関係団体の財政状況及び健全化判断比率'!BR12)</f>
        <v/>
      </c>
      <c r="DH39" s="380"/>
      <c r="DI39" s="208"/>
    </row>
    <row r="40" spans="1:113" ht="32.25" customHeight="1">
      <c r="A40" s="181"/>
      <c r="B40" s="205"/>
      <c r="C40" s="379" t="str">
        <f t="shared" si="5"/>
        <v/>
      </c>
      <c r="D40" s="379"/>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81"/>
      <c r="U40" s="379" t="str">
        <f t="shared" si="4"/>
        <v/>
      </c>
      <c r="V40" s="379"/>
      <c r="W40" s="378"/>
      <c r="X40" s="378"/>
      <c r="Y40" s="378"/>
      <c r="Z40" s="378"/>
      <c r="AA40" s="378"/>
      <c r="AB40" s="378"/>
      <c r="AC40" s="378"/>
      <c r="AD40" s="378"/>
      <c r="AE40" s="378"/>
      <c r="AF40" s="378"/>
      <c r="AG40" s="378"/>
      <c r="AH40" s="378"/>
      <c r="AI40" s="378"/>
      <c r="AJ40" s="378"/>
      <c r="AK40" s="378"/>
      <c r="AL40" s="181"/>
      <c r="AM40" s="379" t="str">
        <f t="shared" si="0"/>
        <v/>
      </c>
      <c r="AN40" s="379"/>
      <c r="AO40" s="378"/>
      <c r="AP40" s="378"/>
      <c r="AQ40" s="378"/>
      <c r="AR40" s="378"/>
      <c r="AS40" s="378"/>
      <c r="AT40" s="378"/>
      <c r="AU40" s="378"/>
      <c r="AV40" s="378"/>
      <c r="AW40" s="378"/>
      <c r="AX40" s="378"/>
      <c r="AY40" s="378"/>
      <c r="AZ40" s="378"/>
      <c r="BA40" s="378"/>
      <c r="BB40" s="378"/>
      <c r="BC40" s="378"/>
      <c r="BD40" s="181"/>
      <c r="BE40" s="379" t="str">
        <f t="shared" si="1"/>
        <v/>
      </c>
      <c r="BF40" s="379"/>
      <c r="BG40" s="378"/>
      <c r="BH40" s="378"/>
      <c r="BI40" s="378"/>
      <c r="BJ40" s="378"/>
      <c r="BK40" s="378"/>
      <c r="BL40" s="378"/>
      <c r="BM40" s="378"/>
      <c r="BN40" s="378"/>
      <c r="BO40" s="378"/>
      <c r="BP40" s="378"/>
      <c r="BQ40" s="378"/>
      <c r="BR40" s="378"/>
      <c r="BS40" s="378"/>
      <c r="BT40" s="378"/>
      <c r="BU40" s="378"/>
      <c r="BV40" s="181"/>
      <c r="BW40" s="379">
        <f t="shared" si="2"/>
        <v>13</v>
      </c>
      <c r="BX40" s="379"/>
      <c r="BY40" s="378" t="str">
        <f>IF('各会計、関係団体の財政状況及び健全化判断比率'!B74="","",'各会計、関係団体の財政状況及び健全化判断比率'!B74)</f>
        <v>可茂公設地方卸売市場組合</v>
      </c>
      <c r="BZ40" s="378"/>
      <c r="CA40" s="378"/>
      <c r="CB40" s="378"/>
      <c r="CC40" s="378"/>
      <c r="CD40" s="378"/>
      <c r="CE40" s="378"/>
      <c r="CF40" s="378"/>
      <c r="CG40" s="378"/>
      <c r="CH40" s="378"/>
      <c r="CI40" s="378"/>
      <c r="CJ40" s="378"/>
      <c r="CK40" s="378"/>
      <c r="CL40" s="378"/>
      <c r="CM40" s="378"/>
      <c r="CN40" s="181"/>
      <c r="CO40" s="379" t="str">
        <f t="shared" si="3"/>
        <v/>
      </c>
      <c r="CP40" s="379"/>
      <c r="CQ40" s="378" t="str">
        <f>IF('各会計、関係団体の財政状況及び健全化判断比率'!BS13="","",'各会計、関係団体の財政状況及び健全化判断比率'!BS13)</f>
        <v/>
      </c>
      <c r="CR40" s="378"/>
      <c r="CS40" s="378"/>
      <c r="CT40" s="378"/>
      <c r="CU40" s="378"/>
      <c r="CV40" s="378"/>
      <c r="CW40" s="378"/>
      <c r="CX40" s="378"/>
      <c r="CY40" s="378"/>
      <c r="CZ40" s="378"/>
      <c r="DA40" s="378"/>
      <c r="DB40" s="378"/>
      <c r="DC40" s="378"/>
      <c r="DD40" s="378"/>
      <c r="DE40" s="378"/>
      <c r="DG40" s="380" t="str">
        <f>IF('各会計、関係団体の財政状況及び健全化判断比率'!BR13="","",'各会計、関係団体の財政状況及び健全化判断比率'!BR13)</f>
        <v/>
      </c>
      <c r="DH40" s="380"/>
      <c r="DI40" s="208"/>
    </row>
    <row r="41" spans="1:113" ht="32.25" customHeight="1">
      <c r="A41" s="181"/>
      <c r="B41" s="205"/>
      <c r="C41" s="379" t="str">
        <f t="shared" si="5"/>
        <v/>
      </c>
      <c r="D41" s="379"/>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81"/>
      <c r="U41" s="379" t="str">
        <f t="shared" si="4"/>
        <v/>
      </c>
      <c r="V41" s="379"/>
      <c r="W41" s="378"/>
      <c r="X41" s="378"/>
      <c r="Y41" s="378"/>
      <c r="Z41" s="378"/>
      <c r="AA41" s="378"/>
      <c r="AB41" s="378"/>
      <c r="AC41" s="378"/>
      <c r="AD41" s="378"/>
      <c r="AE41" s="378"/>
      <c r="AF41" s="378"/>
      <c r="AG41" s="378"/>
      <c r="AH41" s="378"/>
      <c r="AI41" s="378"/>
      <c r="AJ41" s="378"/>
      <c r="AK41" s="378"/>
      <c r="AL41" s="181"/>
      <c r="AM41" s="379" t="str">
        <f t="shared" si="0"/>
        <v/>
      </c>
      <c r="AN41" s="379"/>
      <c r="AO41" s="378"/>
      <c r="AP41" s="378"/>
      <c r="AQ41" s="378"/>
      <c r="AR41" s="378"/>
      <c r="AS41" s="378"/>
      <c r="AT41" s="378"/>
      <c r="AU41" s="378"/>
      <c r="AV41" s="378"/>
      <c r="AW41" s="378"/>
      <c r="AX41" s="378"/>
      <c r="AY41" s="378"/>
      <c r="AZ41" s="378"/>
      <c r="BA41" s="378"/>
      <c r="BB41" s="378"/>
      <c r="BC41" s="378"/>
      <c r="BD41" s="181"/>
      <c r="BE41" s="379" t="str">
        <f t="shared" si="1"/>
        <v/>
      </c>
      <c r="BF41" s="379"/>
      <c r="BG41" s="378"/>
      <c r="BH41" s="378"/>
      <c r="BI41" s="378"/>
      <c r="BJ41" s="378"/>
      <c r="BK41" s="378"/>
      <c r="BL41" s="378"/>
      <c r="BM41" s="378"/>
      <c r="BN41" s="378"/>
      <c r="BO41" s="378"/>
      <c r="BP41" s="378"/>
      <c r="BQ41" s="378"/>
      <c r="BR41" s="378"/>
      <c r="BS41" s="378"/>
      <c r="BT41" s="378"/>
      <c r="BU41" s="378"/>
      <c r="BV41" s="181"/>
      <c r="BW41" s="379" t="str">
        <f t="shared" si="2"/>
        <v/>
      </c>
      <c r="BX41" s="379"/>
      <c r="BY41" s="378" t="str">
        <f>IF('各会計、関係団体の財政状況及び健全化判断比率'!B75="","",'各会計、関係団体の財政状況及び健全化判断比率'!B75)</f>
        <v/>
      </c>
      <c r="BZ41" s="378"/>
      <c r="CA41" s="378"/>
      <c r="CB41" s="378"/>
      <c r="CC41" s="378"/>
      <c r="CD41" s="378"/>
      <c r="CE41" s="378"/>
      <c r="CF41" s="378"/>
      <c r="CG41" s="378"/>
      <c r="CH41" s="378"/>
      <c r="CI41" s="378"/>
      <c r="CJ41" s="378"/>
      <c r="CK41" s="378"/>
      <c r="CL41" s="378"/>
      <c r="CM41" s="378"/>
      <c r="CN41" s="181"/>
      <c r="CO41" s="379" t="str">
        <f t="shared" si="3"/>
        <v/>
      </c>
      <c r="CP41" s="379"/>
      <c r="CQ41" s="378" t="str">
        <f>IF('各会計、関係団体の財政状況及び健全化判断比率'!BS14="","",'各会計、関係団体の財政状況及び健全化判断比率'!BS14)</f>
        <v/>
      </c>
      <c r="CR41" s="378"/>
      <c r="CS41" s="378"/>
      <c r="CT41" s="378"/>
      <c r="CU41" s="378"/>
      <c r="CV41" s="378"/>
      <c r="CW41" s="378"/>
      <c r="CX41" s="378"/>
      <c r="CY41" s="378"/>
      <c r="CZ41" s="378"/>
      <c r="DA41" s="378"/>
      <c r="DB41" s="378"/>
      <c r="DC41" s="378"/>
      <c r="DD41" s="378"/>
      <c r="DE41" s="378"/>
      <c r="DG41" s="380" t="str">
        <f>IF('各会計、関係団体の財政状況及び健全化判断比率'!BR14="","",'各会計、関係団体の財政状況及び健全化判断比率'!BR14)</f>
        <v/>
      </c>
      <c r="DH41" s="380"/>
      <c r="DI41" s="208"/>
    </row>
    <row r="42" spans="1:113" ht="32.25" customHeight="1">
      <c r="B42" s="205"/>
      <c r="C42" s="379" t="str">
        <f t="shared" si="5"/>
        <v/>
      </c>
      <c r="D42" s="379"/>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81"/>
      <c r="U42" s="379" t="str">
        <f t="shared" si="4"/>
        <v/>
      </c>
      <c r="V42" s="379"/>
      <c r="W42" s="378"/>
      <c r="X42" s="378"/>
      <c r="Y42" s="378"/>
      <c r="Z42" s="378"/>
      <c r="AA42" s="378"/>
      <c r="AB42" s="378"/>
      <c r="AC42" s="378"/>
      <c r="AD42" s="378"/>
      <c r="AE42" s="378"/>
      <c r="AF42" s="378"/>
      <c r="AG42" s="378"/>
      <c r="AH42" s="378"/>
      <c r="AI42" s="378"/>
      <c r="AJ42" s="378"/>
      <c r="AK42" s="378"/>
      <c r="AL42" s="181"/>
      <c r="AM42" s="379" t="str">
        <f t="shared" si="0"/>
        <v/>
      </c>
      <c r="AN42" s="379"/>
      <c r="AO42" s="378"/>
      <c r="AP42" s="378"/>
      <c r="AQ42" s="378"/>
      <c r="AR42" s="378"/>
      <c r="AS42" s="378"/>
      <c r="AT42" s="378"/>
      <c r="AU42" s="378"/>
      <c r="AV42" s="378"/>
      <c r="AW42" s="378"/>
      <c r="AX42" s="378"/>
      <c r="AY42" s="378"/>
      <c r="AZ42" s="378"/>
      <c r="BA42" s="378"/>
      <c r="BB42" s="378"/>
      <c r="BC42" s="378"/>
      <c r="BD42" s="181"/>
      <c r="BE42" s="379" t="str">
        <f t="shared" si="1"/>
        <v/>
      </c>
      <c r="BF42" s="379"/>
      <c r="BG42" s="378"/>
      <c r="BH42" s="378"/>
      <c r="BI42" s="378"/>
      <c r="BJ42" s="378"/>
      <c r="BK42" s="378"/>
      <c r="BL42" s="378"/>
      <c r="BM42" s="378"/>
      <c r="BN42" s="378"/>
      <c r="BO42" s="378"/>
      <c r="BP42" s="378"/>
      <c r="BQ42" s="378"/>
      <c r="BR42" s="378"/>
      <c r="BS42" s="378"/>
      <c r="BT42" s="378"/>
      <c r="BU42" s="378"/>
      <c r="BV42" s="181"/>
      <c r="BW42" s="379" t="str">
        <f t="shared" si="2"/>
        <v/>
      </c>
      <c r="BX42" s="379"/>
      <c r="BY42" s="378" t="str">
        <f>IF('各会計、関係団体の財政状況及び健全化判断比率'!B76="","",'各会計、関係団体の財政状況及び健全化判断比率'!B76)</f>
        <v/>
      </c>
      <c r="BZ42" s="378"/>
      <c r="CA42" s="378"/>
      <c r="CB42" s="378"/>
      <c r="CC42" s="378"/>
      <c r="CD42" s="378"/>
      <c r="CE42" s="378"/>
      <c r="CF42" s="378"/>
      <c r="CG42" s="378"/>
      <c r="CH42" s="378"/>
      <c r="CI42" s="378"/>
      <c r="CJ42" s="378"/>
      <c r="CK42" s="378"/>
      <c r="CL42" s="378"/>
      <c r="CM42" s="378"/>
      <c r="CN42" s="181"/>
      <c r="CO42" s="379" t="str">
        <f t="shared" si="3"/>
        <v/>
      </c>
      <c r="CP42" s="379"/>
      <c r="CQ42" s="378" t="str">
        <f>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G42" s="380" t="str">
        <f>IF('各会計、関係団体の財政状況及び健全化判断比率'!BR15="","",'各会計、関係団体の財政状況及び健全化判断比率'!BR15)</f>
        <v/>
      </c>
      <c r="DH42" s="380"/>
      <c r="DI42" s="208"/>
    </row>
    <row r="43" spans="1:113" ht="32.25" customHeight="1">
      <c r="B43" s="205"/>
      <c r="C43" s="379" t="str">
        <f t="shared" si="5"/>
        <v/>
      </c>
      <c r="D43" s="379"/>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81"/>
      <c r="U43" s="379" t="str">
        <f t="shared" si="4"/>
        <v/>
      </c>
      <c r="V43" s="379"/>
      <c r="W43" s="378"/>
      <c r="X43" s="378"/>
      <c r="Y43" s="378"/>
      <c r="Z43" s="378"/>
      <c r="AA43" s="378"/>
      <c r="AB43" s="378"/>
      <c r="AC43" s="378"/>
      <c r="AD43" s="378"/>
      <c r="AE43" s="378"/>
      <c r="AF43" s="378"/>
      <c r="AG43" s="378"/>
      <c r="AH43" s="378"/>
      <c r="AI43" s="378"/>
      <c r="AJ43" s="378"/>
      <c r="AK43" s="378"/>
      <c r="AL43" s="181"/>
      <c r="AM43" s="379" t="str">
        <f t="shared" si="0"/>
        <v/>
      </c>
      <c r="AN43" s="379"/>
      <c r="AO43" s="378"/>
      <c r="AP43" s="378"/>
      <c r="AQ43" s="378"/>
      <c r="AR43" s="378"/>
      <c r="AS43" s="378"/>
      <c r="AT43" s="378"/>
      <c r="AU43" s="378"/>
      <c r="AV43" s="378"/>
      <c r="AW43" s="378"/>
      <c r="AX43" s="378"/>
      <c r="AY43" s="378"/>
      <c r="AZ43" s="378"/>
      <c r="BA43" s="378"/>
      <c r="BB43" s="378"/>
      <c r="BC43" s="378"/>
      <c r="BD43" s="181"/>
      <c r="BE43" s="379" t="str">
        <f t="shared" si="1"/>
        <v/>
      </c>
      <c r="BF43" s="379"/>
      <c r="BG43" s="378"/>
      <c r="BH43" s="378"/>
      <c r="BI43" s="378"/>
      <c r="BJ43" s="378"/>
      <c r="BK43" s="378"/>
      <c r="BL43" s="378"/>
      <c r="BM43" s="378"/>
      <c r="BN43" s="378"/>
      <c r="BO43" s="378"/>
      <c r="BP43" s="378"/>
      <c r="BQ43" s="378"/>
      <c r="BR43" s="378"/>
      <c r="BS43" s="378"/>
      <c r="BT43" s="378"/>
      <c r="BU43" s="378"/>
      <c r="BV43" s="181"/>
      <c r="BW43" s="379" t="str">
        <f t="shared" si="2"/>
        <v/>
      </c>
      <c r="BX43" s="379"/>
      <c r="BY43" s="378" t="str">
        <f>IF('各会計、関係団体の財政状況及び健全化判断比率'!B77="","",'各会計、関係団体の財政状況及び健全化判断比率'!B77)</f>
        <v/>
      </c>
      <c r="BZ43" s="378"/>
      <c r="CA43" s="378"/>
      <c r="CB43" s="378"/>
      <c r="CC43" s="378"/>
      <c r="CD43" s="378"/>
      <c r="CE43" s="378"/>
      <c r="CF43" s="378"/>
      <c r="CG43" s="378"/>
      <c r="CH43" s="378"/>
      <c r="CI43" s="378"/>
      <c r="CJ43" s="378"/>
      <c r="CK43" s="378"/>
      <c r="CL43" s="378"/>
      <c r="CM43" s="378"/>
      <c r="CN43" s="181"/>
      <c r="CO43" s="379" t="str">
        <f t="shared" si="3"/>
        <v/>
      </c>
      <c r="CP43" s="379"/>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80" t="str">
        <f>IF('各会計、関係団体の財政状況及び健全化判断比率'!BR16="","",'各会計、関係団体の財政状況及び健全化判断比率'!BR16)</f>
        <v/>
      </c>
      <c r="DH43" s="380"/>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204</v>
      </c>
      <c r="E46" s="180" t="s">
        <v>205</v>
      </c>
    </row>
    <row r="47" spans="1:113">
      <c r="E47" s="180" t="s">
        <v>206</v>
      </c>
    </row>
    <row r="48" spans="1:113">
      <c r="E48" s="180" t="s">
        <v>207</v>
      </c>
    </row>
    <row r="49" spans="5:5">
      <c r="E49" s="212" t="s">
        <v>208</v>
      </c>
    </row>
    <row r="50" spans="5:5">
      <c r="E50" s="180" t="s">
        <v>209</v>
      </c>
    </row>
    <row r="51" spans="5:5">
      <c r="E51" s="180" t="s">
        <v>210</v>
      </c>
    </row>
    <row r="52" spans="5:5">
      <c r="E52" s="180" t="s">
        <v>211</v>
      </c>
    </row>
    <row r="53" spans="5:5"/>
    <row r="54" spans="5:5"/>
    <row r="55" spans="5:5"/>
    <row r="56" spans="5:5"/>
  </sheetData>
  <sheetProtection algorithmName="SHA-512" hashValue="xZ1t4GYT/0JUD0MWKg0RCApXCocZH8vXNuxHsrD4+4qVTEhAs3BxyL8lly5nQSg2BRtAcHnYv4/fSPQkPOWmeg==" saltValue="vVgLDx5k0ZnLU/l6bEyjK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37"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153" t="s">
        <v>568</v>
      </c>
      <c r="D34" s="1153"/>
      <c r="E34" s="1154"/>
      <c r="F34" s="32">
        <v>24.98</v>
      </c>
      <c r="G34" s="33">
        <v>25.12</v>
      </c>
      <c r="H34" s="33">
        <v>26.04</v>
      </c>
      <c r="I34" s="33">
        <v>27.29</v>
      </c>
      <c r="J34" s="34">
        <v>26.76</v>
      </c>
      <c r="K34" s="22"/>
      <c r="L34" s="22"/>
      <c r="M34" s="22"/>
      <c r="N34" s="22"/>
      <c r="O34" s="22"/>
      <c r="P34" s="22"/>
    </row>
    <row r="35" spans="1:16" ht="39" customHeight="1">
      <c r="A35" s="22"/>
      <c r="B35" s="35"/>
      <c r="C35" s="1149" t="s">
        <v>569</v>
      </c>
      <c r="D35" s="1149"/>
      <c r="E35" s="1150"/>
      <c r="F35" s="36" t="s">
        <v>517</v>
      </c>
      <c r="G35" s="37" t="s">
        <v>517</v>
      </c>
      <c r="H35" s="37" t="s">
        <v>517</v>
      </c>
      <c r="I35" s="37">
        <v>6.63</v>
      </c>
      <c r="J35" s="38">
        <v>8.42</v>
      </c>
      <c r="K35" s="22"/>
      <c r="L35" s="22"/>
      <c r="M35" s="22"/>
      <c r="N35" s="22"/>
      <c r="O35" s="22"/>
      <c r="P35" s="22"/>
    </row>
    <row r="36" spans="1:16" ht="39" customHeight="1">
      <c r="A36" s="22"/>
      <c r="B36" s="35"/>
      <c r="C36" s="1149" t="s">
        <v>570</v>
      </c>
      <c r="D36" s="1149"/>
      <c r="E36" s="1150"/>
      <c r="F36" s="36">
        <v>4.99</v>
      </c>
      <c r="G36" s="37">
        <v>3.05</v>
      </c>
      <c r="H36" s="37">
        <v>4.24</v>
      </c>
      <c r="I36" s="37">
        <v>4.93</v>
      </c>
      <c r="J36" s="38">
        <v>8.34</v>
      </c>
      <c r="K36" s="22"/>
      <c r="L36" s="22"/>
      <c r="M36" s="22"/>
      <c r="N36" s="22"/>
      <c r="O36" s="22"/>
      <c r="P36" s="22"/>
    </row>
    <row r="37" spans="1:16" ht="39" customHeight="1">
      <c r="A37" s="22"/>
      <c r="B37" s="35"/>
      <c r="C37" s="1149" t="s">
        <v>571</v>
      </c>
      <c r="D37" s="1149"/>
      <c r="E37" s="1150"/>
      <c r="F37" s="36">
        <v>5.18</v>
      </c>
      <c r="G37" s="37">
        <v>6.66</v>
      </c>
      <c r="H37" s="37">
        <v>7.17</v>
      </c>
      <c r="I37" s="37">
        <v>3.31</v>
      </c>
      <c r="J37" s="38">
        <v>4.18</v>
      </c>
      <c r="K37" s="22"/>
      <c r="L37" s="22"/>
      <c r="M37" s="22"/>
      <c r="N37" s="22"/>
      <c r="O37" s="22"/>
      <c r="P37" s="22"/>
    </row>
    <row r="38" spans="1:16" ht="39" customHeight="1">
      <c r="A38" s="22"/>
      <c r="B38" s="35"/>
      <c r="C38" s="1149" t="s">
        <v>572</v>
      </c>
      <c r="D38" s="1149"/>
      <c r="E38" s="1150"/>
      <c r="F38" s="36">
        <v>1.35</v>
      </c>
      <c r="G38" s="37">
        <v>1.27</v>
      </c>
      <c r="H38" s="37">
        <v>1.34</v>
      </c>
      <c r="I38" s="37">
        <v>0.72</v>
      </c>
      <c r="J38" s="38">
        <v>0.62</v>
      </c>
      <c r="K38" s="22"/>
      <c r="L38" s="22"/>
      <c r="M38" s="22"/>
      <c r="N38" s="22"/>
      <c r="O38" s="22"/>
      <c r="P38" s="22"/>
    </row>
    <row r="39" spans="1:16" ht="39" customHeight="1">
      <c r="A39" s="22"/>
      <c r="B39" s="35"/>
      <c r="C39" s="1149" t="s">
        <v>573</v>
      </c>
      <c r="D39" s="1149"/>
      <c r="E39" s="1150"/>
      <c r="F39" s="36">
        <v>0.09</v>
      </c>
      <c r="G39" s="37">
        <v>0.11</v>
      </c>
      <c r="H39" s="37">
        <v>0.1</v>
      </c>
      <c r="I39" s="37">
        <v>0.1</v>
      </c>
      <c r="J39" s="38">
        <v>0.14000000000000001</v>
      </c>
      <c r="K39" s="22"/>
      <c r="L39" s="22"/>
      <c r="M39" s="22"/>
      <c r="N39" s="22"/>
      <c r="O39" s="22"/>
      <c r="P39" s="22"/>
    </row>
    <row r="40" spans="1:16" ht="39" customHeight="1">
      <c r="A40" s="22"/>
      <c r="B40" s="35"/>
      <c r="C40" s="1149"/>
      <c r="D40" s="1149"/>
      <c r="E40" s="1150"/>
      <c r="F40" s="36"/>
      <c r="G40" s="37"/>
      <c r="H40" s="37"/>
      <c r="I40" s="37"/>
      <c r="J40" s="38"/>
      <c r="K40" s="22"/>
      <c r="L40" s="22"/>
      <c r="M40" s="22"/>
      <c r="N40" s="22"/>
      <c r="O40" s="22"/>
      <c r="P40" s="22"/>
    </row>
    <row r="41" spans="1:16" ht="39" customHeight="1">
      <c r="A41" s="22"/>
      <c r="B41" s="35"/>
      <c r="C41" s="1149"/>
      <c r="D41" s="1149"/>
      <c r="E41" s="1150"/>
      <c r="F41" s="36"/>
      <c r="G41" s="37"/>
      <c r="H41" s="37"/>
      <c r="I41" s="37"/>
      <c r="J41" s="38"/>
      <c r="K41" s="22"/>
      <c r="L41" s="22"/>
      <c r="M41" s="22"/>
      <c r="N41" s="22"/>
      <c r="O41" s="22"/>
      <c r="P41" s="22"/>
    </row>
    <row r="42" spans="1:16" ht="39" customHeight="1">
      <c r="A42" s="22"/>
      <c r="B42" s="39"/>
      <c r="C42" s="1149" t="s">
        <v>574</v>
      </c>
      <c r="D42" s="1149"/>
      <c r="E42" s="1150"/>
      <c r="F42" s="36" t="s">
        <v>517</v>
      </c>
      <c r="G42" s="37" t="s">
        <v>517</v>
      </c>
      <c r="H42" s="37" t="s">
        <v>517</v>
      </c>
      <c r="I42" s="37" t="s">
        <v>517</v>
      </c>
      <c r="J42" s="38" t="s">
        <v>517</v>
      </c>
      <c r="K42" s="22"/>
      <c r="L42" s="22"/>
      <c r="M42" s="22"/>
      <c r="N42" s="22"/>
      <c r="O42" s="22"/>
      <c r="P42" s="22"/>
    </row>
    <row r="43" spans="1:16" ht="39" customHeight="1" thickBot="1">
      <c r="A43" s="22"/>
      <c r="B43" s="40"/>
      <c r="C43" s="1151" t="s">
        <v>575</v>
      </c>
      <c r="D43" s="1151"/>
      <c r="E43" s="1152"/>
      <c r="F43" s="41">
        <v>0.38</v>
      </c>
      <c r="G43" s="42">
        <v>0.87</v>
      </c>
      <c r="H43" s="42">
        <v>1.7</v>
      </c>
      <c r="I43" s="42" t="s">
        <v>517</v>
      </c>
      <c r="J43" s="43" t="s">
        <v>517</v>
      </c>
      <c r="K43" s="22"/>
      <c r="L43" s="22"/>
      <c r="M43" s="22"/>
      <c r="N43" s="22"/>
      <c r="O43" s="22"/>
      <c r="P43" s="22"/>
    </row>
    <row r="44" spans="1:16" ht="39" customHeight="1">
      <c r="A44" s="22"/>
      <c r="B44" s="44" t="s">
        <v>7</v>
      </c>
      <c r="C44" s="45"/>
      <c r="D44" s="45"/>
      <c r="E44" s="45"/>
      <c r="F44" s="22"/>
      <c r="G44" s="22"/>
      <c r="H44" s="22"/>
      <c r="I44" s="22"/>
      <c r="J44" s="22"/>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NSnrhx8vNIXqTerp13s46xaao12udtu22rW62KJpGf5BQKNHDohg2XVbpAtB0vQE6+6QyyJzA+aYhFx6sB8KQ==" saltValue="Y1OWNjEpirNPcr/s3ane4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H1" zoomScaleSheetLayoutView="55" workbookViewId="0"/>
  </sheetViews>
  <sheetFormatPr defaultColWidth="0" defaultRowHeight="12.6" customHeight="1" zeroHeight="1"/>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c r="A1" s="46"/>
      <c r="B1" s="46"/>
      <c r="C1" s="46"/>
      <c r="D1" s="46"/>
      <c r="E1" s="46"/>
      <c r="F1" s="46"/>
      <c r="G1" s="46"/>
      <c r="H1" s="46"/>
      <c r="I1" s="46"/>
      <c r="J1" s="46"/>
      <c r="K1" s="46"/>
      <c r="L1" s="46"/>
      <c r="M1" s="46"/>
      <c r="N1" s="46"/>
      <c r="O1" s="46"/>
      <c r="P1" s="46"/>
      <c r="Q1" s="46"/>
      <c r="R1" s="46"/>
      <c r="S1" s="46"/>
      <c r="T1" s="46"/>
      <c r="U1" s="46"/>
    </row>
    <row r="2" spans="1:21" ht="13.5" customHeight="1">
      <c r="A2" s="46"/>
      <c r="B2" s="46"/>
      <c r="C2" s="46"/>
      <c r="D2" s="46"/>
      <c r="E2" s="46"/>
      <c r="F2" s="46"/>
      <c r="G2" s="46"/>
      <c r="H2" s="46"/>
      <c r="I2" s="46"/>
      <c r="J2" s="46"/>
      <c r="K2" s="46"/>
      <c r="L2" s="46"/>
      <c r="M2" s="46"/>
      <c r="N2" s="46"/>
      <c r="O2" s="46"/>
      <c r="P2" s="46"/>
      <c r="Q2" s="46"/>
      <c r="R2" s="46"/>
      <c r="S2" s="46"/>
      <c r="T2" s="46"/>
      <c r="U2" s="46"/>
    </row>
    <row r="3" spans="1:21" ht="13.5" customHeight="1">
      <c r="A3" s="46"/>
      <c r="B3" s="46"/>
      <c r="C3" s="46"/>
      <c r="D3" s="46"/>
      <c r="E3" s="46"/>
      <c r="F3" s="46"/>
      <c r="G3" s="46"/>
      <c r="H3" s="46"/>
      <c r="I3" s="46"/>
      <c r="J3" s="46"/>
      <c r="K3" s="46"/>
      <c r="L3" s="46"/>
      <c r="M3" s="46"/>
      <c r="N3" s="46"/>
      <c r="O3" s="46"/>
      <c r="P3" s="46"/>
      <c r="Q3" s="46"/>
      <c r="R3" s="46"/>
      <c r="S3" s="46"/>
      <c r="T3" s="46"/>
      <c r="U3" s="46"/>
    </row>
    <row r="4" spans="1:21" ht="13.5" customHeight="1">
      <c r="A4" s="46"/>
      <c r="B4" s="46"/>
      <c r="C4" s="46"/>
      <c r="D4" s="46"/>
      <c r="E4" s="46"/>
      <c r="F4" s="46"/>
      <c r="G4" s="46"/>
      <c r="H4" s="46"/>
      <c r="I4" s="46"/>
      <c r="J4" s="46"/>
      <c r="K4" s="46"/>
      <c r="L4" s="46"/>
      <c r="M4" s="46"/>
      <c r="N4" s="46"/>
      <c r="O4" s="46"/>
      <c r="P4" s="46"/>
      <c r="Q4" s="46"/>
      <c r="R4" s="46"/>
      <c r="S4" s="46"/>
      <c r="T4" s="46"/>
      <c r="U4" s="46"/>
    </row>
    <row r="5" spans="1:21" ht="13.5" customHeight="1">
      <c r="A5" s="46"/>
      <c r="B5" s="46"/>
      <c r="C5" s="46"/>
      <c r="D5" s="46"/>
      <c r="E5" s="46"/>
      <c r="F5" s="46"/>
      <c r="G5" s="46"/>
      <c r="H5" s="46"/>
      <c r="I5" s="46"/>
      <c r="J5" s="46"/>
      <c r="K5" s="46"/>
      <c r="L5" s="46"/>
      <c r="M5" s="46"/>
      <c r="N5" s="46"/>
      <c r="O5" s="46"/>
      <c r="P5" s="46"/>
      <c r="Q5" s="46"/>
      <c r="R5" s="46"/>
      <c r="S5" s="46"/>
      <c r="T5" s="46"/>
      <c r="U5" s="46"/>
    </row>
    <row r="6" spans="1:21" ht="13.5" customHeight="1">
      <c r="A6" s="46"/>
      <c r="B6" s="46"/>
      <c r="C6" s="46"/>
      <c r="D6" s="46"/>
      <c r="E6" s="46"/>
      <c r="F6" s="46"/>
      <c r="G6" s="46"/>
      <c r="H6" s="46"/>
      <c r="I6" s="46"/>
      <c r="J6" s="46"/>
      <c r="K6" s="46"/>
      <c r="L6" s="46"/>
      <c r="M6" s="46"/>
      <c r="N6" s="46"/>
      <c r="O6" s="46"/>
      <c r="P6" s="46"/>
      <c r="Q6" s="46"/>
      <c r="R6" s="46"/>
      <c r="S6" s="46"/>
      <c r="T6" s="46"/>
      <c r="U6" s="46"/>
    </row>
    <row r="7" spans="1:21" ht="13.5" customHeight="1">
      <c r="A7" s="46"/>
      <c r="B7" s="46"/>
      <c r="C7" s="46"/>
      <c r="D7" s="46"/>
      <c r="E7" s="46"/>
      <c r="F7" s="46"/>
      <c r="G7" s="46"/>
      <c r="H7" s="46"/>
      <c r="I7" s="46"/>
      <c r="J7" s="46"/>
      <c r="K7" s="46"/>
      <c r="L7" s="46"/>
      <c r="M7" s="46"/>
      <c r="N7" s="46"/>
      <c r="O7" s="46"/>
      <c r="P7" s="46"/>
      <c r="Q7" s="46"/>
      <c r="R7" s="46"/>
      <c r="S7" s="46"/>
      <c r="T7" s="46"/>
      <c r="U7" s="46"/>
    </row>
    <row r="8" spans="1:21" ht="13.5" customHeight="1">
      <c r="A8" s="46"/>
      <c r="B8" s="46"/>
      <c r="C8" s="46"/>
      <c r="D8" s="46"/>
      <c r="E8" s="46"/>
      <c r="F8" s="46"/>
      <c r="G8" s="46"/>
      <c r="H8" s="46"/>
      <c r="I8" s="46"/>
      <c r="J8" s="46"/>
      <c r="K8" s="46"/>
      <c r="L8" s="46"/>
      <c r="M8" s="46"/>
      <c r="N8" s="46"/>
      <c r="O8" s="46"/>
      <c r="P8" s="46"/>
      <c r="Q8" s="46"/>
      <c r="R8" s="46"/>
      <c r="S8" s="46"/>
      <c r="T8" s="46"/>
      <c r="U8" s="46"/>
    </row>
    <row r="9" spans="1:21" ht="13.5" customHeight="1">
      <c r="A9" s="46"/>
      <c r="B9" s="46"/>
      <c r="C9" s="46"/>
      <c r="D9" s="46"/>
      <c r="E9" s="46"/>
      <c r="F9" s="46"/>
      <c r="G9" s="46"/>
      <c r="H9" s="46"/>
      <c r="I9" s="46"/>
      <c r="J9" s="46"/>
      <c r="K9" s="46"/>
      <c r="L9" s="46"/>
      <c r="M9" s="46"/>
      <c r="N9" s="46"/>
      <c r="O9" s="46"/>
      <c r="P9" s="46"/>
      <c r="Q9" s="46"/>
      <c r="R9" s="46"/>
      <c r="S9" s="46"/>
      <c r="T9" s="46"/>
      <c r="U9" s="46"/>
    </row>
    <row r="10" spans="1:21" ht="13.5" customHeight="1">
      <c r="A10" s="46"/>
      <c r="B10" s="46"/>
      <c r="C10" s="46"/>
      <c r="D10" s="46"/>
      <c r="E10" s="46"/>
      <c r="F10" s="46"/>
      <c r="G10" s="46"/>
      <c r="H10" s="46"/>
      <c r="I10" s="46"/>
      <c r="J10" s="46"/>
      <c r="K10" s="46"/>
      <c r="L10" s="46"/>
      <c r="M10" s="46"/>
      <c r="N10" s="46"/>
      <c r="O10" s="46"/>
      <c r="P10" s="46"/>
      <c r="Q10" s="46"/>
      <c r="R10" s="46"/>
      <c r="S10" s="46"/>
      <c r="T10" s="46"/>
      <c r="U10" s="46"/>
    </row>
    <row r="11" spans="1:21" ht="13.5" customHeight="1">
      <c r="A11" s="46"/>
      <c r="B11" s="46"/>
      <c r="C11" s="46"/>
      <c r="D11" s="46"/>
      <c r="E11" s="46"/>
      <c r="F11" s="46"/>
      <c r="G11" s="46"/>
      <c r="H11" s="46"/>
      <c r="I11" s="46"/>
      <c r="J11" s="46"/>
      <c r="K11" s="46"/>
      <c r="L11" s="46"/>
      <c r="M11" s="46"/>
      <c r="N11" s="46"/>
      <c r="O11" s="46"/>
      <c r="P11" s="46"/>
      <c r="Q11" s="46"/>
      <c r="R11" s="46"/>
      <c r="S11" s="46"/>
      <c r="T11" s="46"/>
      <c r="U11" s="46"/>
    </row>
    <row r="12" spans="1:21" ht="13.5" customHeight="1">
      <c r="A12" s="46"/>
      <c r="B12" s="46"/>
      <c r="C12" s="46"/>
      <c r="D12" s="46"/>
      <c r="E12" s="46"/>
      <c r="F12" s="46"/>
      <c r="G12" s="46"/>
      <c r="H12" s="46"/>
      <c r="I12" s="46"/>
      <c r="J12" s="46"/>
      <c r="K12" s="46"/>
      <c r="L12" s="46"/>
      <c r="M12" s="46"/>
      <c r="N12" s="46"/>
      <c r="O12" s="46"/>
      <c r="P12" s="46"/>
      <c r="Q12" s="46"/>
      <c r="R12" s="46"/>
      <c r="S12" s="46"/>
      <c r="T12" s="46"/>
      <c r="U12" s="46"/>
    </row>
    <row r="13" spans="1:21" ht="13.5" customHeight="1">
      <c r="A13" s="46"/>
      <c r="B13" s="46"/>
      <c r="C13" s="46"/>
      <c r="D13" s="46"/>
      <c r="E13" s="46"/>
      <c r="F13" s="46"/>
      <c r="G13" s="46"/>
      <c r="H13" s="46"/>
      <c r="I13" s="46"/>
      <c r="J13" s="46"/>
      <c r="K13" s="46"/>
      <c r="L13" s="46"/>
      <c r="M13" s="46"/>
      <c r="N13" s="46"/>
      <c r="O13" s="46"/>
      <c r="P13" s="46"/>
      <c r="Q13" s="46"/>
      <c r="R13" s="46"/>
      <c r="S13" s="46"/>
      <c r="T13" s="46"/>
      <c r="U13" s="46"/>
    </row>
    <row r="14" spans="1:21" ht="13.5" customHeight="1">
      <c r="A14" s="46"/>
      <c r="B14" s="46"/>
      <c r="C14" s="46"/>
      <c r="D14" s="46"/>
      <c r="E14" s="46"/>
      <c r="F14" s="46"/>
      <c r="G14" s="46"/>
      <c r="H14" s="46"/>
      <c r="I14" s="46"/>
      <c r="J14" s="46"/>
      <c r="K14" s="46"/>
      <c r="L14" s="46"/>
      <c r="M14" s="46"/>
      <c r="N14" s="46"/>
      <c r="O14" s="46"/>
      <c r="P14" s="46"/>
      <c r="Q14" s="46"/>
      <c r="R14" s="46"/>
      <c r="S14" s="46"/>
      <c r="T14" s="46"/>
      <c r="U14" s="46"/>
    </row>
    <row r="15" spans="1:21" ht="13.5" customHeight="1">
      <c r="A15" s="46"/>
      <c r="B15" s="46"/>
      <c r="C15" s="46"/>
      <c r="D15" s="46"/>
      <c r="E15" s="46"/>
      <c r="F15" s="46"/>
      <c r="G15" s="46"/>
      <c r="H15" s="46"/>
      <c r="I15" s="46"/>
      <c r="J15" s="46"/>
      <c r="K15" s="46"/>
      <c r="L15" s="46"/>
      <c r="M15" s="46"/>
      <c r="N15" s="46"/>
      <c r="O15" s="46"/>
      <c r="P15" s="46"/>
      <c r="Q15" s="46"/>
      <c r="R15" s="46"/>
      <c r="S15" s="46"/>
      <c r="T15" s="46"/>
      <c r="U15" s="46"/>
    </row>
    <row r="16" spans="1:21" ht="13.5" customHeight="1">
      <c r="A16" s="46"/>
      <c r="B16" s="46"/>
      <c r="C16" s="46"/>
      <c r="D16" s="46"/>
      <c r="E16" s="46"/>
      <c r="F16" s="46"/>
      <c r="G16" s="46"/>
      <c r="H16" s="46"/>
      <c r="I16" s="46"/>
      <c r="J16" s="46"/>
      <c r="K16" s="46"/>
      <c r="L16" s="46"/>
      <c r="M16" s="46"/>
      <c r="N16" s="46"/>
      <c r="O16" s="46"/>
      <c r="P16" s="46"/>
      <c r="Q16" s="46"/>
      <c r="R16" s="46"/>
      <c r="S16" s="46"/>
      <c r="T16" s="46"/>
      <c r="U16" s="46"/>
    </row>
    <row r="17" spans="1:21" ht="13.5" customHeight="1">
      <c r="A17" s="46"/>
      <c r="B17" s="46"/>
      <c r="C17" s="46"/>
      <c r="D17" s="46"/>
      <c r="E17" s="46"/>
      <c r="F17" s="46"/>
      <c r="G17" s="46"/>
      <c r="H17" s="46"/>
      <c r="I17" s="46"/>
      <c r="J17" s="46"/>
      <c r="K17" s="46"/>
      <c r="L17" s="46"/>
      <c r="M17" s="46"/>
      <c r="N17" s="46"/>
      <c r="O17" s="46"/>
      <c r="P17" s="46"/>
      <c r="Q17" s="46"/>
      <c r="R17" s="46"/>
      <c r="S17" s="46"/>
      <c r="T17" s="46"/>
      <c r="U17" s="46"/>
    </row>
    <row r="18" spans="1:21" ht="13.5" customHeight="1">
      <c r="A18" s="46"/>
      <c r="B18" s="46"/>
      <c r="C18" s="46"/>
      <c r="D18" s="46"/>
      <c r="E18" s="46"/>
      <c r="F18" s="46"/>
      <c r="G18" s="46"/>
      <c r="H18" s="46"/>
      <c r="I18" s="46"/>
      <c r="J18" s="46"/>
      <c r="K18" s="46"/>
      <c r="L18" s="46"/>
      <c r="M18" s="46"/>
      <c r="N18" s="46"/>
      <c r="O18" s="46"/>
      <c r="P18" s="46"/>
      <c r="Q18" s="46"/>
      <c r="R18" s="46"/>
      <c r="S18" s="46"/>
      <c r="T18" s="46"/>
      <c r="U18" s="46"/>
    </row>
    <row r="19" spans="1:21" ht="13.5" customHeight="1">
      <c r="A19" s="46"/>
      <c r="B19" s="46"/>
      <c r="C19" s="46"/>
      <c r="D19" s="46"/>
      <c r="E19" s="46"/>
      <c r="F19" s="46"/>
      <c r="G19" s="46"/>
      <c r="H19" s="46"/>
      <c r="I19" s="46"/>
      <c r="J19" s="46"/>
      <c r="K19" s="46"/>
      <c r="L19" s="46"/>
      <c r="M19" s="46"/>
      <c r="N19" s="46"/>
      <c r="O19" s="46"/>
      <c r="P19" s="46"/>
      <c r="Q19" s="46"/>
      <c r="R19" s="46"/>
      <c r="S19" s="46"/>
      <c r="T19" s="46"/>
      <c r="U19" s="46"/>
    </row>
    <row r="20" spans="1:21" ht="13.5" customHeight="1">
      <c r="A20" s="46"/>
      <c r="B20" s="46"/>
      <c r="C20" s="46"/>
      <c r="D20" s="46"/>
      <c r="E20" s="46"/>
      <c r="F20" s="46"/>
      <c r="G20" s="46"/>
      <c r="H20" s="46"/>
      <c r="I20" s="46"/>
      <c r="J20" s="46"/>
      <c r="K20" s="46"/>
      <c r="L20" s="46"/>
      <c r="M20" s="46"/>
      <c r="N20" s="46"/>
      <c r="O20" s="46"/>
      <c r="P20" s="46"/>
      <c r="Q20" s="46"/>
      <c r="R20" s="46"/>
      <c r="S20" s="46"/>
      <c r="T20" s="46"/>
      <c r="U20" s="46"/>
    </row>
    <row r="21" spans="1:21" ht="13.5" customHeight="1">
      <c r="A21" s="46"/>
      <c r="B21" s="46"/>
      <c r="C21" s="46"/>
      <c r="D21" s="46"/>
      <c r="E21" s="46"/>
      <c r="F21" s="46"/>
      <c r="G21" s="46"/>
      <c r="H21" s="46"/>
      <c r="I21" s="46"/>
      <c r="J21" s="46"/>
      <c r="K21" s="46"/>
      <c r="L21" s="46"/>
      <c r="M21" s="46"/>
      <c r="N21" s="46"/>
      <c r="O21" s="46"/>
      <c r="P21" s="46"/>
      <c r="Q21" s="46"/>
      <c r="R21" s="46"/>
      <c r="S21" s="46"/>
      <c r="T21" s="46"/>
      <c r="U21" s="46"/>
    </row>
    <row r="22" spans="1:21" ht="13.5" customHeight="1">
      <c r="A22" s="46"/>
      <c r="B22" s="46"/>
      <c r="C22" s="46"/>
      <c r="D22" s="46"/>
      <c r="E22" s="46"/>
      <c r="F22" s="46"/>
      <c r="G22" s="46"/>
      <c r="H22" s="46"/>
      <c r="I22" s="46"/>
      <c r="J22" s="46"/>
      <c r="K22" s="46"/>
      <c r="L22" s="46"/>
      <c r="M22" s="46"/>
      <c r="N22" s="46"/>
      <c r="O22" s="46"/>
      <c r="P22" s="46"/>
      <c r="Q22" s="46"/>
      <c r="R22" s="46"/>
      <c r="S22" s="46"/>
      <c r="T22" s="46"/>
      <c r="U22" s="46"/>
    </row>
    <row r="23" spans="1:21" ht="13.5" customHeight="1">
      <c r="A23" s="46"/>
      <c r="B23" s="46"/>
      <c r="C23" s="46"/>
      <c r="D23" s="46"/>
      <c r="E23" s="46"/>
      <c r="F23" s="46"/>
      <c r="G23" s="46"/>
      <c r="H23" s="46"/>
      <c r="I23" s="46"/>
      <c r="J23" s="46"/>
      <c r="K23" s="46"/>
      <c r="L23" s="46"/>
      <c r="M23" s="46"/>
      <c r="N23" s="46"/>
      <c r="O23" s="46"/>
      <c r="P23" s="46"/>
      <c r="Q23" s="46"/>
      <c r="R23" s="46"/>
      <c r="S23" s="46"/>
      <c r="T23" s="46"/>
      <c r="U23" s="46"/>
    </row>
    <row r="24" spans="1:21" ht="13.5" customHeight="1">
      <c r="A24" s="46"/>
      <c r="B24" s="46"/>
      <c r="C24" s="46"/>
      <c r="D24" s="46"/>
      <c r="E24" s="46"/>
      <c r="F24" s="46"/>
      <c r="G24" s="46"/>
      <c r="H24" s="46"/>
      <c r="I24" s="46"/>
      <c r="J24" s="46"/>
      <c r="K24" s="46"/>
      <c r="L24" s="46"/>
      <c r="M24" s="46"/>
      <c r="N24" s="46"/>
      <c r="O24" s="46"/>
      <c r="P24" s="46"/>
      <c r="Q24" s="46"/>
      <c r="R24" s="46"/>
      <c r="S24" s="46"/>
      <c r="T24" s="46"/>
      <c r="U24" s="46"/>
    </row>
    <row r="25" spans="1:21" ht="13.5" customHeight="1">
      <c r="A25" s="46"/>
      <c r="B25" s="46"/>
      <c r="C25" s="46"/>
      <c r="D25" s="46"/>
      <c r="E25" s="46"/>
      <c r="F25" s="46"/>
      <c r="G25" s="46"/>
      <c r="H25" s="46"/>
      <c r="I25" s="46"/>
      <c r="J25" s="46"/>
      <c r="K25" s="46"/>
      <c r="L25" s="46"/>
      <c r="M25" s="46"/>
      <c r="N25" s="46"/>
      <c r="O25" s="46"/>
      <c r="P25" s="46"/>
      <c r="Q25" s="46"/>
      <c r="R25" s="46"/>
      <c r="S25" s="46"/>
      <c r="T25" s="46"/>
      <c r="U25" s="46"/>
    </row>
    <row r="26" spans="1:21" ht="13.5" customHeight="1">
      <c r="A26" s="46"/>
      <c r="B26" s="46"/>
      <c r="C26" s="46"/>
      <c r="D26" s="46"/>
      <c r="E26" s="46"/>
      <c r="F26" s="46"/>
      <c r="G26" s="46"/>
      <c r="H26" s="46"/>
      <c r="I26" s="46"/>
      <c r="J26" s="46"/>
      <c r="K26" s="46"/>
      <c r="L26" s="46"/>
      <c r="M26" s="46"/>
      <c r="N26" s="46"/>
      <c r="O26" s="46"/>
      <c r="P26" s="46"/>
      <c r="Q26" s="46"/>
      <c r="R26" s="46"/>
      <c r="S26" s="46"/>
      <c r="T26" s="46"/>
      <c r="U26" s="46"/>
    </row>
    <row r="27" spans="1:21" ht="13.5" customHeight="1">
      <c r="A27" s="46"/>
      <c r="B27" s="46"/>
      <c r="C27" s="46"/>
      <c r="D27" s="46"/>
      <c r="E27" s="46"/>
      <c r="F27" s="46"/>
      <c r="G27" s="46"/>
      <c r="H27" s="46"/>
      <c r="I27" s="46"/>
      <c r="J27" s="46"/>
      <c r="K27" s="46"/>
      <c r="L27" s="46"/>
      <c r="M27" s="46"/>
      <c r="N27" s="46"/>
      <c r="O27" s="46"/>
      <c r="P27" s="46"/>
      <c r="Q27" s="46"/>
      <c r="R27" s="46"/>
      <c r="S27" s="46"/>
      <c r="T27" s="46"/>
      <c r="U27" s="46"/>
    </row>
    <row r="28" spans="1:21" ht="13.5" customHeight="1">
      <c r="A28" s="46"/>
      <c r="B28" s="46"/>
      <c r="C28" s="46"/>
      <c r="D28" s="46"/>
      <c r="E28" s="46"/>
      <c r="F28" s="46"/>
      <c r="G28" s="46"/>
      <c r="H28" s="46"/>
      <c r="I28" s="46"/>
      <c r="J28" s="46"/>
      <c r="K28" s="46"/>
      <c r="L28" s="46"/>
      <c r="M28" s="46"/>
      <c r="N28" s="46"/>
      <c r="O28" s="46"/>
      <c r="P28" s="46"/>
      <c r="Q28" s="46"/>
      <c r="R28" s="46"/>
      <c r="S28" s="46"/>
      <c r="T28" s="46"/>
      <c r="U28" s="46"/>
    </row>
    <row r="29" spans="1:21" ht="13.5" customHeight="1">
      <c r="A29" s="46"/>
      <c r="B29" s="46"/>
      <c r="C29" s="46"/>
      <c r="D29" s="46"/>
      <c r="E29" s="46"/>
      <c r="F29" s="46"/>
      <c r="G29" s="46"/>
      <c r="H29" s="46"/>
      <c r="I29" s="46"/>
      <c r="J29" s="46"/>
      <c r="K29" s="46"/>
      <c r="L29" s="46"/>
      <c r="M29" s="46"/>
      <c r="N29" s="46"/>
      <c r="O29" s="46"/>
      <c r="P29" s="46"/>
      <c r="Q29" s="46"/>
      <c r="R29" s="46"/>
      <c r="S29" s="46"/>
      <c r="T29" s="46"/>
      <c r="U29" s="46"/>
    </row>
    <row r="30" spans="1:21" ht="13.5" customHeight="1">
      <c r="A30" s="46"/>
      <c r="B30" s="46"/>
      <c r="C30" s="46"/>
      <c r="D30" s="46"/>
      <c r="E30" s="46"/>
      <c r="F30" s="46"/>
      <c r="G30" s="46"/>
      <c r="H30" s="46"/>
      <c r="I30" s="46"/>
      <c r="J30" s="46"/>
      <c r="K30" s="46"/>
      <c r="L30" s="46"/>
      <c r="M30" s="46"/>
      <c r="N30" s="46"/>
      <c r="O30" s="46"/>
      <c r="P30" s="46"/>
      <c r="Q30" s="46"/>
      <c r="R30" s="46"/>
      <c r="S30" s="46"/>
      <c r="T30" s="46"/>
      <c r="U30" s="46"/>
    </row>
    <row r="31" spans="1:21" ht="13.5" customHeight="1">
      <c r="A31" s="46"/>
      <c r="B31" s="46"/>
      <c r="C31" s="46"/>
      <c r="D31" s="46"/>
      <c r="E31" s="46"/>
      <c r="F31" s="46"/>
      <c r="G31" s="46"/>
      <c r="H31" s="46"/>
      <c r="I31" s="46"/>
      <c r="J31" s="46"/>
      <c r="K31" s="46"/>
      <c r="L31" s="46"/>
      <c r="M31" s="46"/>
      <c r="N31" s="46"/>
      <c r="O31" s="46"/>
      <c r="P31" s="46"/>
      <c r="Q31" s="46"/>
      <c r="R31" s="46"/>
      <c r="S31" s="46"/>
      <c r="T31" s="46"/>
      <c r="U31" s="46"/>
    </row>
    <row r="32" spans="1:21" ht="13.5" customHeight="1">
      <c r="A32" s="46"/>
      <c r="B32" s="46"/>
      <c r="C32" s="46"/>
      <c r="D32" s="46"/>
      <c r="E32" s="46"/>
      <c r="F32" s="46"/>
      <c r="G32" s="46"/>
      <c r="H32" s="46"/>
      <c r="I32" s="46"/>
      <c r="J32" s="46"/>
      <c r="K32" s="46"/>
      <c r="L32" s="46"/>
      <c r="M32" s="46"/>
      <c r="N32" s="46"/>
      <c r="O32" s="46"/>
      <c r="P32" s="46"/>
      <c r="Q32" s="46"/>
      <c r="R32" s="46"/>
      <c r="S32" s="46"/>
      <c r="T32" s="46"/>
      <c r="U32" s="46"/>
    </row>
    <row r="33" spans="1:21" ht="13.5" customHeight="1">
      <c r="A33" s="46"/>
      <c r="B33" s="46"/>
      <c r="C33" s="46"/>
      <c r="D33" s="46"/>
      <c r="E33" s="46"/>
      <c r="F33" s="46"/>
      <c r="G33" s="46"/>
      <c r="H33" s="46"/>
      <c r="I33" s="46"/>
      <c r="J33" s="46"/>
      <c r="K33" s="46"/>
      <c r="L33" s="46"/>
      <c r="M33" s="46"/>
      <c r="N33" s="46"/>
      <c r="O33" s="46"/>
      <c r="P33" s="46"/>
      <c r="Q33" s="46"/>
      <c r="R33" s="46"/>
      <c r="S33" s="46"/>
      <c r="T33" s="46"/>
      <c r="U33" s="46"/>
    </row>
    <row r="34" spans="1:21" ht="13.5" customHeight="1">
      <c r="A34" s="46"/>
      <c r="B34" s="46"/>
      <c r="C34" s="46"/>
      <c r="D34" s="46"/>
      <c r="E34" s="46"/>
      <c r="F34" s="46"/>
      <c r="G34" s="46"/>
      <c r="H34" s="46"/>
      <c r="I34" s="46"/>
      <c r="J34" s="46"/>
      <c r="K34" s="46"/>
      <c r="L34" s="46"/>
      <c r="M34" s="46"/>
      <c r="N34" s="46"/>
      <c r="O34" s="46"/>
      <c r="P34" s="46"/>
      <c r="Q34" s="46"/>
      <c r="R34" s="46"/>
      <c r="S34" s="46"/>
      <c r="T34" s="46"/>
      <c r="U34" s="46"/>
    </row>
    <row r="35" spans="1:21" ht="13.5" customHeight="1">
      <c r="A35" s="46"/>
      <c r="B35" s="46"/>
      <c r="C35" s="46"/>
      <c r="D35" s="46"/>
      <c r="E35" s="46"/>
      <c r="F35" s="46"/>
      <c r="G35" s="46"/>
      <c r="H35" s="46"/>
      <c r="I35" s="46"/>
      <c r="J35" s="46"/>
      <c r="K35" s="46"/>
      <c r="L35" s="46"/>
      <c r="M35" s="46"/>
      <c r="N35" s="46"/>
      <c r="O35" s="46"/>
      <c r="P35" s="46"/>
      <c r="Q35" s="46"/>
      <c r="R35" s="46"/>
      <c r="S35" s="46"/>
      <c r="T35" s="46"/>
      <c r="U35" s="46"/>
    </row>
    <row r="36" spans="1:21" ht="13.5" customHeight="1">
      <c r="A36" s="46"/>
      <c r="B36" s="46"/>
      <c r="C36" s="46"/>
      <c r="D36" s="46"/>
      <c r="E36" s="46"/>
      <c r="F36" s="46"/>
      <c r="G36" s="46"/>
      <c r="H36" s="46"/>
      <c r="I36" s="46"/>
      <c r="J36" s="46"/>
      <c r="K36" s="46"/>
      <c r="L36" s="46"/>
      <c r="M36" s="46"/>
      <c r="N36" s="46"/>
      <c r="O36" s="46"/>
      <c r="P36" s="46"/>
      <c r="Q36" s="46"/>
      <c r="R36" s="46"/>
      <c r="S36" s="46"/>
      <c r="T36" s="46"/>
      <c r="U36" s="46"/>
    </row>
    <row r="37" spans="1:21" ht="13.5" customHeight="1">
      <c r="A37" s="46"/>
      <c r="B37" s="46"/>
      <c r="C37" s="46"/>
      <c r="D37" s="46"/>
      <c r="E37" s="46"/>
      <c r="F37" s="46"/>
      <c r="G37" s="46"/>
      <c r="H37" s="46"/>
      <c r="I37" s="46"/>
      <c r="J37" s="46"/>
      <c r="K37" s="46"/>
      <c r="L37" s="46"/>
      <c r="M37" s="46"/>
      <c r="N37" s="46"/>
      <c r="O37" s="46"/>
      <c r="P37" s="46"/>
      <c r="Q37" s="46"/>
      <c r="R37" s="46"/>
      <c r="S37" s="46"/>
      <c r="T37" s="46"/>
      <c r="U37" s="46"/>
    </row>
    <row r="38" spans="1:21" ht="13.5" customHeight="1">
      <c r="A38" s="46"/>
      <c r="B38" s="46"/>
      <c r="C38" s="46"/>
      <c r="D38" s="46"/>
      <c r="E38" s="46"/>
      <c r="F38" s="46"/>
      <c r="G38" s="46"/>
      <c r="H38" s="46"/>
      <c r="I38" s="46"/>
      <c r="J38" s="46"/>
      <c r="K38" s="46"/>
      <c r="L38" s="46"/>
      <c r="M38" s="46"/>
      <c r="N38" s="46"/>
      <c r="O38" s="46"/>
      <c r="P38" s="46"/>
      <c r="Q38" s="46"/>
      <c r="R38" s="46"/>
      <c r="S38" s="46"/>
      <c r="T38" s="46"/>
      <c r="U38" s="46"/>
    </row>
    <row r="39" spans="1:21" ht="13.5" customHeight="1">
      <c r="A39" s="46"/>
      <c r="B39" s="46"/>
      <c r="C39" s="46"/>
      <c r="D39" s="46"/>
      <c r="E39" s="46"/>
      <c r="F39" s="46"/>
      <c r="G39" s="46"/>
      <c r="H39" s="46"/>
      <c r="I39" s="46"/>
      <c r="J39" s="46"/>
      <c r="K39" s="46"/>
      <c r="L39" s="46"/>
      <c r="M39" s="46"/>
      <c r="N39" s="46"/>
      <c r="O39" s="46"/>
      <c r="P39" s="46"/>
      <c r="Q39" s="46"/>
      <c r="R39" s="46"/>
      <c r="S39" s="46"/>
      <c r="T39" s="46"/>
      <c r="U39" s="46"/>
    </row>
    <row r="40" spans="1:21" ht="13.5" customHeight="1">
      <c r="A40" s="46"/>
      <c r="B40" s="46"/>
      <c r="C40" s="46"/>
      <c r="D40" s="46"/>
      <c r="E40" s="46"/>
      <c r="F40" s="46"/>
      <c r="G40" s="46"/>
      <c r="H40" s="46"/>
      <c r="I40" s="46"/>
      <c r="J40" s="46"/>
      <c r="K40" s="46"/>
      <c r="L40" s="46"/>
      <c r="M40" s="46"/>
      <c r="N40" s="46"/>
      <c r="O40" s="46"/>
      <c r="P40" s="46"/>
      <c r="Q40" s="46"/>
      <c r="R40" s="46"/>
      <c r="S40" s="46"/>
      <c r="T40" s="46"/>
      <c r="U40" s="46"/>
    </row>
    <row r="41" spans="1:21" ht="13.5" customHeight="1">
      <c r="A41" s="46"/>
      <c r="B41" s="46"/>
      <c r="C41" s="46"/>
      <c r="D41" s="46"/>
      <c r="E41" s="46"/>
      <c r="F41" s="46"/>
      <c r="G41" s="46"/>
      <c r="H41" s="46"/>
      <c r="I41" s="46"/>
      <c r="J41" s="46"/>
      <c r="K41" s="46"/>
      <c r="L41" s="46"/>
      <c r="M41" s="46"/>
      <c r="N41" s="46"/>
      <c r="O41" s="46"/>
      <c r="P41" s="46"/>
      <c r="Q41" s="46"/>
      <c r="R41" s="46"/>
      <c r="S41" s="46"/>
      <c r="T41" s="46"/>
      <c r="U41" s="46"/>
    </row>
    <row r="42" spans="1:21" ht="13.5" customHeight="1">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c r="A44" s="46"/>
      <c r="B44" s="49" t="s">
        <v>9</v>
      </c>
      <c r="C44" s="50"/>
      <c r="D44" s="50"/>
      <c r="E44" s="51"/>
      <c r="F44" s="51"/>
      <c r="G44" s="51"/>
      <c r="H44" s="51"/>
      <c r="I44" s="51"/>
      <c r="J44" s="52" t="s">
        <v>2</v>
      </c>
      <c r="K44" s="53" t="s">
        <v>559</v>
      </c>
      <c r="L44" s="54" t="s">
        <v>560</v>
      </c>
      <c r="M44" s="54" t="s">
        <v>561</v>
      </c>
      <c r="N44" s="54" t="s">
        <v>562</v>
      </c>
      <c r="O44" s="55" t="s">
        <v>563</v>
      </c>
      <c r="P44" s="46"/>
      <c r="Q44" s="46"/>
      <c r="R44" s="46"/>
      <c r="S44" s="46"/>
      <c r="T44" s="46"/>
      <c r="U44" s="46"/>
    </row>
    <row r="45" spans="1:21" ht="30.75" customHeight="1">
      <c r="A45" s="46"/>
      <c r="B45" s="1173" t="s">
        <v>10</v>
      </c>
      <c r="C45" s="1174"/>
      <c r="D45" s="56"/>
      <c r="E45" s="1179" t="s">
        <v>11</v>
      </c>
      <c r="F45" s="1179"/>
      <c r="G45" s="1179"/>
      <c r="H45" s="1179"/>
      <c r="I45" s="1179"/>
      <c r="J45" s="1180"/>
      <c r="K45" s="57">
        <v>240</v>
      </c>
      <c r="L45" s="58">
        <v>238</v>
      </c>
      <c r="M45" s="58">
        <v>234</v>
      </c>
      <c r="N45" s="58">
        <v>231</v>
      </c>
      <c r="O45" s="59">
        <v>248</v>
      </c>
      <c r="P45" s="46"/>
      <c r="Q45" s="46"/>
      <c r="R45" s="46"/>
      <c r="S45" s="46"/>
      <c r="T45" s="46"/>
      <c r="U45" s="46"/>
    </row>
    <row r="46" spans="1:21" ht="30.75" customHeight="1">
      <c r="A46" s="46"/>
      <c r="B46" s="1175"/>
      <c r="C46" s="1176"/>
      <c r="D46" s="60"/>
      <c r="E46" s="1157" t="s">
        <v>12</v>
      </c>
      <c r="F46" s="1157"/>
      <c r="G46" s="1157"/>
      <c r="H46" s="1157"/>
      <c r="I46" s="1157"/>
      <c r="J46" s="1158"/>
      <c r="K46" s="61" t="s">
        <v>517</v>
      </c>
      <c r="L46" s="62" t="s">
        <v>517</v>
      </c>
      <c r="M46" s="62" t="s">
        <v>517</v>
      </c>
      <c r="N46" s="62" t="s">
        <v>517</v>
      </c>
      <c r="O46" s="63" t="s">
        <v>517</v>
      </c>
      <c r="P46" s="46"/>
      <c r="Q46" s="46"/>
      <c r="R46" s="46"/>
      <c r="S46" s="46"/>
      <c r="T46" s="46"/>
      <c r="U46" s="46"/>
    </row>
    <row r="47" spans="1:21" ht="30.75" customHeight="1">
      <c r="A47" s="46"/>
      <c r="B47" s="1175"/>
      <c r="C47" s="1176"/>
      <c r="D47" s="60"/>
      <c r="E47" s="1157" t="s">
        <v>13</v>
      </c>
      <c r="F47" s="1157"/>
      <c r="G47" s="1157"/>
      <c r="H47" s="1157"/>
      <c r="I47" s="1157"/>
      <c r="J47" s="1158"/>
      <c r="K47" s="61" t="s">
        <v>517</v>
      </c>
      <c r="L47" s="62" t="s">
        <v>517</v>
      </c>
      <c r="M47" s="62" t="s">
        <v>517</v>
      </c>
      <c r="N47" s="62" t="s">
        <v>517</v>
      </c>
      <c r="O47" s="63" t="s">
        <v>517</v>
      </c>
      <c r="P47" s="46"/>
      <c r="Q47" s="46"/>
      <c r="R47" s="46"/>
      <c r="S47" s="46"/>
      <c r="T47" s="46"/>
      <c r="U47" s="46"/>
    </row>
    <row r="48" spans="1:21" ht="30.75" customHeight="1">
      <c r="A48" s="46"/>
      <c r="B48" s="1175"/>
      <c r="C48" s="1176"/>
      <c r="D48" s="60"/>
      <c r="E48" s="1157" t="s">
        <v>14</v>
      </c>
      <c r="F48" s="1157"/>
      <c r="G48" s="1157"/>
      <c r="H48" s="1157"/>
      <c r="I48" s="1157"/>
      <c r="J48" s="1158"/>
      <c r="K48" s="61">
        <v>48</v>
      </c>
      <c r="L48" s="62">
        <v>52</v>
      </c>
      <c r="M48" s="62">
        <v>45</v>
      </c>
      <c r="N48" s="62">
        <v>62</v>
      </c>
      <c r="O48" s="63">
        <v>58</v>
      </c>
      <c r="P48" s="46"/>
      <c r="Q48" s="46"/>
      <c r="R48" s="46"/>
      <c r="S48" s="46"/>
      <c r="T48" s="46"/>
      <c r="U48" s="46"/>
    </row>
    <row r="49" spans="1:21" ht="30.75" customHeight="1">
      <c r="A49" s="46"/>
      <c r="B49" s="1175"/>
      <c r="C49" s="1176"/>
      <c r="D49" s="60"/>
      <c r="E49" s="1157" t="s">
        <v>15</v>
      </c>
      <c r="F49" s="1157"/>
      <c r="G49" s="1157"/>
      <c r="H49" s="1157"/>
      <c r="I49" s="1157"/>
      <c r="J49" s="1158"/>
      <c r="K49" s="61">
        <v>14</v>
      </c>
      <c r="L49" s="62">
        <v>16</v>
      </c>
      <c r="M49" s="62">
        <v>7</v>
      </c>
      <c r="N49" s="62">
        <v>12</v>
      </c>
      <c r="O49" s="63">
        <v>16</v>
      </c>
      <c r="P49" s="46"/>
      <c r="Q49" s="46"/>
      <c r="R49" s="46"/>
      <c r="S49" s="46"/>
      <c r="T49" s="46"/>
      <c r="U49" s="46"/>
    </row>
    <row r="50" spans="1:21" ht="30.75" customHeight="1">
      <c r="A50" s="46"/>
      <c r="B50" s="1175"/>
      <c r="C50" s="1176"/>
      <c r="D50" s="60"/>
      <c r="E50" s="1157" t="s">
        <v>16</v>
      </c>
      <c r="F50" s="1157"/>
      <c r="G50" s="1157"/>
      <c r="H50" s="1157"/>
      <c r="I50" s="1157"/>
      <c r="J50" s="1158"/>
      <c r="K50" s="61">
        <v>21</v>
      </c>
      <c r="L50" s="62">
        <v>1</v>
      </c>
      <c r="M50" s="62">
        <v>1</v>
      </c>
      <c r="N50" s="62">
        <v>1</v>
      </c>
      <c r="O50" s="63">
        <v>1</v>
      </c>
      <c r="P50" s="46"/>
      <c r="Q50" s="46"/>
      <c r="R50" s="46"/>
      <c r="S50" s="46"/>
      <c r="T50" s="46"/>
      <c r="U50" s="46"/>
    </row>
    <row r="51" spans="1:21" ht="30.75" customHeight="1">
      <c r="A51" s="46"/>
      <c r="B51" s="1177"/>
      <c r="C51" s="1178"/>
      <c r="D51" s="64"/>
      <c r="E51" s="1157" t="s">
        <v>17</v>
      </c>
      <c r="F51" s="1157"/>
      <c r="G51" s="1157"/>
      <c r="H51" s="1157"/>
      <c r="I51" s="1157"/>
      <c r="J51" s="1158"/>
      <c r="K51" s="61" t="s">
        <v>517</v>
      </c>
      <c r="L51" s="62" t="s">
        <v>517</v>
      </c>
      <c r="M51" s="62" t="s">
        <v>517</v>
      </c>
      <c r="N51" s="62" t="s">
        <v>517</v>
      </c>
      <c r="O51" s="63" t="s">
        <v>517</v>
      </c>
      <c r="P51" s="46"/>
      <c r="Q51" s="46"/>
      <c r="R51" s="46"/>
      <c r="S51" s="46"/>
      <c r="T51" s="46"/>
      <c r="U51" s="46"/>
    </row>
    <row r="52" spans="1:21" ht="30.75" customHeight="1">
      <c r="A52" s="46"/>
      <c r="B52" s="1155" t="s">
        <v>18</v>
      </c>
      <c r="C52" s="1156"/>
      <c r="D52" s="64"/>
      <c r="E52" s="1157" t="s">
        <v>19</v>
      </c>
      <c r="F52" s="1157"/>
      <c r="G52" s="1157"/>
      <c r="H52" s="1157"/>
      <c r="I52" s="1157"/>
      <c r="J52" s="1158"/>
      <c r="K52" s="61">
        <v>258</v>
      </c>
      <c r="L52" s="62">
        <v>264</v>
      </c>
      <c r="M52" s="62">
        <v>265</v>
      </c>
      <c r="N52" s="62">
        <v>241</v>
      </c>
      <c r="O52" s="63">
        <v>239</v>
      </c>
      <c r="P52" s="46"/>
      <c r="Q52" s="46"/>
      <c r="R52" s="46"/>
      <c r="S52" s="46"/>
      <c r="T52" s="46"/>
      <c r="U52" s="46"/>
    </row>
    <row r="53" spans="1:21" ht="30.75" customHeight="1" thickBot="1">
      <c r="A53" s="46"/>
      <c r="B53" s="1159" t="s">
        <v>20</v>
      </c>
      <c r="C53" s="1160"/>
      <c r="D53" s="65"/>
      <c r="E53" s="1161" t="s">
        <v>21</v>
      </c>
      <c r="F53" s="1161"/>
      <c r="G53" s="1161"/>
      <c r="H53" s="1161"/>
      <c r="I53" s="1161"/>
      <c r="J53" s="1162"/>
      <c r="K53" s="66">
        <v>65</v>
      </c>
      <c r="L53" s="67">
        <v>43</v>
      </c>
      <c r="M53" s="67">
        <v>22</v>
      </c>
      <c r="N53" s="67">
        <v>65</v>
      </c>
      <c r="O53" s="68">
        <v>84</v>
      </c>
      <c r="P53" s="46"/>
      <c r="Q53" s="46"/>
      <c r="R53" s="46"/>
      <c r="S53" s="46"/>
      <c r="T53" s="46"/>
      <c r="U53" s="46"/>
    </row>
    <row r="54" spans="1:21" ht="24" customHeight="1">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c r="A55" s="46"/>
      <c r="B55" s="70" t="s">
        <v>23</v>
      </c>
      <c r="C55" s="71"/>
      <c r="D55" s="71"/>
      <c r="E55" s="71"/>
      <c r="F55" s="71"/>
      <c r="G55" s="71"/>
      <c r="H55" s="71"/>
      <c r="I55" s="71"/>
      <c r="J55" s="71"/>
      <c r="K55" s="72"/>
      <c r="L55" s="72"/>
      <c r="M55" s="72"/>
      <c r="N55" s="72"/>
      <c r="O55" s="73" t="s">
        <v>576</v>
      </c>
      <c r="P55" s="46"/>
      <c r="Q55" s="46"/>
      <c r="R55" s="46"/>
      <c r="S55" s="46"/>
      <c r="T55" s="46"/>
      <c r="U55" s="46"/>
    </row>
    <row r="56" spans="1:21" ht="31.5" customHeight="1" thickBot="1">
      <c r="A56" s="46"/>
      <c r="B56" s="74"/>
      <c r="C56" s="75"/>
      <c r="D56" s="75"/>
      <c r="E56" s="76"/>
      <c r="F56" s="76"/>
      <c r="G56" s="76"/>
      <c r="H56" s="76"/>
      <c r="I56" s="76"/>
      <c r="J56" s="77" t="s">
        <v>2</v>
      </c>
      <c r="K56" s="78" t="s">
        <v>577</v>
      </c>
      <c r="L56" s="79" t="s">
        <v>578</v>
      </c>
      <c r="M56" s="79" t="s">
        <v>579</v>
      </c>
      <c r="N56" s="79" t="s">
        <v>580</v>
      </c>
      <c r="O56" s="80" t="s">
        <v>581</v>
      </c>
      <c r="P56" s="46"/>
      <c r="Q56" s="46"/>
      <c r="R56" s="46"/>
      <c r="S56" s="46"/>
      <c r="T56" s="46"/>
      <c r="U56" s="46"/>
    </row>
    <row r="57" spans="1:21" ht="31.5" customHeight="1">
      <c r="B57" s="1163" t="s">
        <v>24</v>
      </c>
      <c r="C57" s="1164"/>
      <c r="D57" s="1167" t="s">
        <v>25</v>
      </c>
      <c r="E57" s="1168"/>
      <c r="F57" s="1168"/>
      <c r="G57" s="1168"/>
      <c r="H57" s="1168"/>
      <c r="I57" s="1168"/>
      <c r="J57" s="1169"/>
      <c r="K57" s="81" t="s">
        <v>517</v>
      </c>
      <c r="L57" s="82" t="s">
        <v>517</v>
      </c>
      <c r="M57" s="82" t="s">
        <v>517</v>
      </c>
      <c r="N57" s="82" t="s">
        <v>517</v>
      </c>
      <c r="O57" s="83" t="s">
        <v>517</v>
      </c>
    </row>
    <row r="58" spans="1:21" ht="31.5" customHeight="1" thickBot="1">
      <c r="B58" s="1165"/>
      <c r="C58" s="1166"/>
      <c r="D58" s="1170" t="s">
        <v>26</v>
      </c>
      <c r="E58" s="1171"/>
      <c r="F58" s="1171"/>
      <c r="G58" s="1171"/>
      <c r="H58" s="1171"/>
      <c r="I58" s="1171"/>
      <c r="J58" s="1172"/>
      <c r="K58" s="84" t="s">
        <v>517</v>
      </c>
      <c r="L58" s="85" t="s">
        <v>517</v>
      </c>
      <c r="M58" s="85" t="s">
        <v>517</v>
      </c>
      <c r="N58" s="85" t="s">
        <v>517</v>
      </c>
      <c r="O58" s="86" t="s">
        <v>517</v>
      </c>
    </row>
    <row r="59" spans="1:21" ht="24" customHeight="1">
      <c r="B59" s="87"/>
      <c r="C59" s="87"/>
      <c r="D59" s="88" t="s">
        <v>27</v>
      </c>
      <c r="E59" s="89"/>
      <c r="F59" s="89"/>
      <c r="G59" s="89"/>
      <c r="H59" s="89"/>
      <c r="I59" s="89"/>
      <c r="J59" s="89"/>
      <c r="K59" s="89"/>
      <c r="L59" s="89"/>
      <c r="M59" s="89"/>
      <c r="N59" s="89"/>
      <c r="O59" s="89"/>
    </row>
    <row r="60" spans="1:21" ht="24" customHeight="1">
      <c r="B60" s="90"/>
      <c r="C60" s="90"/>
      <c r="D60" s="88" t="s">
        <v>28</v>
      </c>
      <c r="E60" s="89"/>
      <c r="F60" s="89"/>
      <c r="G60" s="89"/>
      <c r="H60" s="89"/>
      <c r="I60" s="89"/>
      <c r="J60" s="89"/>
      <c r="K60" s="89"/>
      <c r="L60" s="89"/>
      <c r="M60" s="89"/>
      <c r="N60" s="89"/>
      <c r="O60" s="89"/>
    </row>
    <row r="61" spans="1:21" ht="24" customHeight="1">
      <c r="A61" s="46"/>
      <c r="B61" s="69"/>
      <c r="C61" s="46"/>
      <c r="D61" s="46"/>
      <c r="E61" s="46"/>
      <c r="F61" s="46"/>
      <c r="G61" s="46"/>
      <c r="H61" s="46"/>
      <c r="I61" s="46"/>
      <c r="J61" s="46"/>
      <c r="K61" s="46"/>
      <c r="L61" s="46"/>
      <c r="M61" s="46"/>
      <c r="N61" s="46"/>
      <c r="O61" s="46"/>
      <c r="P61" s="46"/>
      <c r="Q61" s="46"/>
      <c r="R61" s="46"/>
      <c r="S61" s="46"/>
      <c r="T61" s="46"/>
      <c r="U61" s="46"/>
    </row>
    <row r="62" spans="1:21" ht="24" customHeight="1">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EXDn9ScLcTAO4L4QiadP5cy7xwW6JrhzN4FReVv1HqEnGmV4tJjbRgaPXB7PhyBlcOHCLzS6/ww60UP3F8GVNA==" saltValue="vnfxv4eX1hh5mwRUUHdYW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topLeftCell="H37" zoomScaleSheetLayoutView="100" workbookViewId="0"/>
  </sheetViews>
  <sheetFormatPr defaultColWidth="0" defaultRowHeight="13.5" customHeight="1" zeroHeight="1"/>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2" t="s">
        <v>8</v>
      </c>
    </row>
    <row r="40" spans="2:13" ht="27.75" customHeight="1" thickBot="1">
      <c r="B40" s="93" t="s">
        <v>9</v>
      </c>
      <c r="C40" s="94"/>
      <c r="D40" s="94"/>
      <c r="E40" s="95"/>
      <c r="F40" s="95"/>
      <c r="G40" s="95"/>
      <c r="H40" s="96" t="s">
        <v>2</v>
      </c>
      <c r="I40" s="97" t="s">
        <v>559</v>
      </c>
      <c r="J40" s="98" t="s">
        <v>560</v>
      </c>
      <c r="K40" s="98" t="s">
        <v>561</v>
      </c>
      <c r="L40" s="98" t="s">
        <v>562</v>
      </c>
      <c r="M40" s="99" t="s">
        <v>563</v>
      </c>
    </row>
    <row r="41" spans="2:13" ht="27.75" customHeight="1">
      <c r="B41" s="1193" t="s">
        <v>29</v>
      </c>
      <c r="C41" s="1194"/>
      <c r="D41" s="100"/>
      <c r="E41" s="1195" t="s">
        <v>30</v>
      </c>
      <c r="F41" s="1195"/>
      <c r="G41" s="1195"/>
      <c r="H41" s="1196"/>
      <c r="I41" s="101">
        <v>2653</v>
      </c>
      <c r="J41" s="102">
        <v>2710</v>
      </c>
      <c r="K41" s="102">
        <v>2702</v>
      </c>
      <c r="L41" s="102">
        <v>2733</v>
      </c>
      <c r="M41" s="103">
        <v>2699</v>
      </c>
    </row>
    <row r="42" spans="2:13" ht="27.75" customHeight="1">
      <c r="B42" s="1183"/>
      <c r="C42" s="1184"/>
      <c r="D42" s="104"/>
      <c r="E42" s="1187" t="s">
        <v>31</v>
      </c>
      <c r="F42" s="1187"/>
      <c r="G42" s="1187"/>
      <c r="H42" s="1188"/>
      <c r="I42" s="105" t="s">
        <v>517</v>
      </c>
      <c r="J42" s="106" t="s">
        <v>517</v>
      </c>
      <c r="K42" s="106">
        <v>3</v>
      </c>
      <c r="L42" s="106">
        <v>2</v>
      </c>
      <c r="M42" s="107">
        <v>1</v>
      </c>
    </row>
    <row r="43" spans="2:13" ht="27.75" customHeight="1">
      <c r="B43" s="1183"/>
      <c r="C43" s="1184"/>
      <c r="D43" s="104"/>
      <c r="E43" s="1187" t="s">
        <v>32</v>
      </c>
      <c r="F43" s="1187"/>
      <c r="G43" s="1187"/>
      <c r="H43" s="1188"/>
      <c r="I43" s="105">
        <v>411</v>
      </c>
      <c r="J43" s="106">
        <v>527</v>
      </c>
      <c r="K43" s="106">
        <v>493</v>
      </c>
      <c r="L43" s="106">
        <v>531</v>
      </c>
      <c r="M43" s="107">
        <v>647</v>
      </c>
    </row>
    <row r="44" spans="2:13" ht="27.75" customHeight="1">
      <c r="B44" s="1183"/>
      <c r="C44" s="1184"/>
      <c r="D44" s="104"/>
      <c r="E44" s="1187" t="s">
        <v>33</v>
      </c>
      <c r="F44" s="1187"/>
      <c r="G44" s="1187"/>
      <c r="H44" s="1188"/>
      <c r="I44" s="105">
        <v>47</v>
      </c>
      <c r="J44" s="106">
        <v>42</v>
      </c>
      <c r="K44" s="106">
        <v>110</v>
      </c>
      <c r="L44" s="106">
        <v>129</v>
      </c>
      <c r="M44" s="107">
        <v>139</v>
      </c>
    </row>
    <row r="45" spans="2:13" ht="27.75" customHeight="1">
      <c r="B45" s="1183"/>
      <c r="C45" s="1184"/>
      <c r="D45" s="104"/>
      <c r="E45" s="1187" t="s">
        <v>34</v>
      </c>
      <c r="F45" s="1187"/>
      <c r="G45" s="1187"/>
      <c r="H45" s="1188"/>
      <c r="I45" s="105" t="s">
        <v>517</v>
      </c>
      <c r="J45" s="106" t="s">
        <v>517</v>
      </c>
      <c r="K45" s="106" t="s">
        <v>517</v>
      </c>
      <c r="L45" s="106" t="s">
        <v>517</v>
      </c>
      <c r="M45" s="107" t="s">
        <v>517</v>
      </c>
    </row>
    <row r="46" spans="2:13" ht="27.75" customHeight="1">
      <c r="B46" s="1183"/>
      <c r="C46" s="1184"/>
      <c r="D46" s="108"/>
      <c r="E46" s="1187" t="s">
        <v>35</v>
      </c>
      <c r="F46" s="1187"/>
      <c r="G46" s="1187"/>
      <c r="H46" s="1188"/>
      <c r="I46" s="105" t="s">
        <v>517</v>
      </c>
      <c r="J46" s="106" t="s">
        <v>517</v>
      </c>
      <c r="K46" s="106" t="s">
        <v>517</v>
      </c>
      <c r="L46" s="106" t="s">
        <v>517</v>
      </c>
      <c r="M46" s="107" t="s">
        <v>517</v>
      </c>
    </row>
    <row r="47" spans="2:13" ht="27.75" customHeight="1">
      <c r="B47" s="1183"/>
      <c r="C47" s="1184"/>
      <c r="D47" s="109"/>
      <c r="E47" s="1197" t="s">
        <v>36</v>
      </c>
      <c r="F47" s="1198"/>
      <c r="G47" s="1198"/>
      <c r="H47" s="1199"/>
      <c r="I47" s="105" t="s">
        <v>517</v>
      </c>
      <c r="J47" s="106" t="s">
        <v>517</v>
      </c>
      <c r="K47" s="106" t="s">
        <v>517</v>
      </c>
      <c r="L47" s="106" t="s">
        <v>517</v>
      </c>
      <c r="M47" s="107" t="s">
        <v>517</v>
      </c>
    </row>
    <row r="48" spans="2:13" ht="27.75" customHeight="1">
      <c r="B48" s="1183"/>
      <c r="C48" s="1184"/>
      <c r="D48" s="104"/>
      <c r="E48" s="1187" t="s">
        <v>37</v>
      </c>
      <c r="F48" s="1187"/>
      <c r="G48" s="1187"/>
      <c r="H48" s="1188"/>
      <c r="I48" s="105" t="s">
        <v>517</v>
      </c>
      <c r="J48" s="106" t="s">
        <v>517</v>
      </c>
      <c r="K48" s="106" t="s">
        <v>517</v>
      </c>
      <c r="L48" s="106" t="s">
        <v>517</v>
      </c>
      <c r="M48" s="107" t="s">
        <v>517</v>
      </c>
    </row>
    <row r="49" spans="2:13" ht="27.75" customHeight="1">
      <c r="B49" s="1185"/>
      <c r="C49" s="1186"/>
      <c r="D49" s="104"/>
      <c r="E49" s="1187" t="s">
        <v>38</v>
      </c>
      <c r="F49" s="1187"/>
      <c r="G49" s="1187"/>
      <c r="H49" s="1188"/>
      <c r="I49" s="105" t="s">
        <v>517</v>
      </c>
      <c r="J49" s="106" t="s">
        <v>517</v>
      </c>
      <c r="K49" s="106" t="s">
        <v>517</v>
      </c>
      <c r="L49" s="106" t="s">
        <v>517</v>
      </c>
      <c r="M49" s="107" t="s">
        <v>517</v>
      </c>
    </row>
    <row r="50" spans="2:13" ht="27.75" customHeight="1">
      <c r="B50" s="1181" t="s">
        <v>39</v>
      </c>
      <c r="C50" s="1182"/>
      <c r="D50" s="110"/>
      <c r="E50" s="1187" t="s">
        <v>40</v>
      </c>
      <c r="F50" s="1187"/>
      <c r="G50" s="1187"/>
      <c r="H50" s="1188"/>
      <c r="I50" s="105">
        <v>2144</v>
      </c>
      <c r="J50" s="106">
        <v>2045</v>
      </c>
      <c r="K50" s="106">
        <v>1896</v>
      </c>
      <c r="L50" s="106">
        <v>1933</v>
      </c>
      <c r="M50" s="107">
        <v>2059</v>
      </c>
    </row>
    <row r="51" spans="2:13" ht="27.75" customHeight="1">
      <c r="B51" s="1183"/>
      <c r="C51" s="1184"/>
      <c r="D51" s="104"/>
      <c r="E51" s="1187" t="s">
        <v>41</v>
      </c>
      <c r="F51" s="1187"/>
      <c r="G51" s="1187"/>
      <c r="H51" s="1188"/>
      <c r="I51" s="105">
        <v>5</v>
      </c>
      <c r="J51" s="106">
        <v>2</v>
      </c>
      <c r="K51" s="106">
        <v>1</v>
      </c>
      <c r="L51" s="106">
        <v>0</v>
      </c>
      <c r="M51" s="107" t="s">
        <v>517</v>
      </c>
    </row>
    <row r="52" spans="2:13" ht="27.75" customHeight="1">
      <c r="B52" s="1185"/>
      <c r="C52" s="1186"/>
      <c r="D52" s="104"/>
      <c r="E52" s="1187" t="s">
        <v>42</v>
      </c>
      <c r="F52" s="1187"/>
      <c r="G52" s="1187"/>
      <c r="H52" s="1188"/>
      <c r="I52" s="105">
        <v>2927</v>
      </c>
      <c r="J52" s="106">
        <v>2848</v>
      </c>
      <c r="K52" s="106">
        <v>2747</v>
      </c>
      <c r="L52" s="106">
        <v>2717</v>
      </c>
      <c r="M52" s="107">
        <v>2668</v>
      </c>
    </row>
    <row r="53" spans="2:13" ht="27.75" customHeight="1" thickBot="1">
      <c r="B53" s="1189" t="s">
        <v>43</v>
      </c>
      <c r="C53" s="1190"/>
      <c r="D53" s="111"/>
      <c r="E53" s="1191" t="s">
        <v>44</v>
      </c>
      <c r="F53" s="1191"/>
      <c r="G53" s="1191"/>
      <c r="H53" s="1192"/>
      <c r="I53" s="112">
        <v>-1965</v>
      </c>
      <c r="J53" s="113">
        <v>-1616</v>
      </c>
      <c r="K53" s="113">
        <v>-1336</v>
      </c>
      <c r="L53" s="113">
        <v>-1255</v>
      </c>
      <c r="M53" s="114">
        <v>-1242</v>
      </c>
    </row>
    <row r="54" spans="2:13" ht="27.75" customHeight="1">
      <c r="B54" s="115" t="s">
        <v>45</v>
      </c>
      <c r="C54" s="116"/>
      <c r="D54" s="116"/>
      <c r="E54" s="117"/>
      <c r="F54" s="117"/>
      <c r="G54" s="117"/>
      <c r="H54" s="117"/>
      <c r="I54" s="118"/>
      <c r="J54" s="118"/>
      <c r="K54" s="118"/>
      <c r="L54" s="118"/>
      <c r="M54" s="118"/>
    </row>
    <row r="55" spans="2:13" ht="12.75" customHeight="1"/>
    <row r="56" spans="2:13" ht="12.75" hidden="1" customHeight="1"/>
    <row r="57" spans="2:13" ht="12.75" hidden="1" customHeight="1"/>
    <row r="58" spans="2:13" ht="12.75" hidden="1" customHeight="1"/>
  </sheetData>
  <sheetProtection algorithmName="SHA-512" hashValue="62Rb/GfZLbvioFftbGXksl04xHrkWOAPB4Lvcwc6qxNoR5CEothByNpRwVpBn6CwgR9tI1fzKUw4NPPn2nH9RQ==" saltValue="qRSjuvz6mPazMaAtkLdLK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topLeftCell="F1"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9" t="s">
        <v>46</v>
      </c>
    </row>
    <row r="54" spans="2:8" ht="29.25" customHeight="1" thickBot="1">
      <c r="B54" s="120" t="s">
        <v>1</v>
      </c>
      <c r="C54" s="121"/>
      <c r="D54" s="121"/>
      <c r="E54" s="122" t="s">
        <v>2</v>
      </c>
      <c r="F54" s="123" t="s">
        <v>561</v>
      </c>
      <c r="G54" s="123" t="s">
        <v>562</v>
      </c>
      <c r="H54" s="124" t="s">
        <v>563</v>
      </c>
    </row>
    <row r="55" spans="2:8" ht="52.5" customHeight="1">
      <c r="B55" s="125"/>
      <c r="C55" s="1208" t="s">
        <v>47</v>
      </c>
      <c r="D55" s="1208"/>
      <c r="E55" s="1209"/>
      <c r="F55" s="126">
        <v>967</v>
      </c>
      <c r="G55" s="126">
        <v>868</v>
      </c>
      <c r="H55" s="127">
        <v>993</v>
      </c>
    </row>
    <row r="56" spans="2:8" ht="52.5" customHeight="1">
      <c r="B56" s="128"/>
      <c r="C56" s="1210" t="s">
        <v>48</v>
      </c>
      <c r="D56" s="1210"/>
      <c r="E56" s="1211"/>
      <c r="F56" s="129">
        <v>101</v>
      </c>
      <c r="G56" s="129">
        <v>101</v>
      </c>
      <c r="H56" s="130">
        <v>101</v>
      </c>
    </row>
    <row r="57" spans="2:8" ht="53.25" customHeight="1">
      <c r="B57" s="128"/>
      <c r="C57" s="1212" t="s">
        <v>49</v>
      </c>
      <c r="D57" s="1212"/>
      <c r="E57" s="1213"/>
      <c r="F57" s="131">
        <v>591</v>
      </c>
      <c r="G57" s="131">
        <v>595</v>
      </c>
      <c r="H57" s="132">
        <v>596</v>
      </c>
    </row>
    <row r="58" spans="2:8" ht="45.75" customHeight="1">
      <c r="B58" s="133"/>
      <c r="C58" s="1200" t="s">
        <v>597</v>
      </c>
      <c r="D58" s="1201"/>
      <c r="E58" s="1202"/>
      <c r="F58" s="134">
        <v>303</v>
      </c>
      <c r="G58" s="134">
        <v>303</v>
      </c>
      <c r="H58" s="135">
        <v>303</v>
      </c>
    </row>
    <row r="59" spans="2:8" ht="45.75" customHeight="1">
      <c r="B59" s="133"/>
      <c r="C59" s="1200" t="s">
        <v>598</v>
      </c>
      <c r="D59" s="1201"/>
      <c r="E59" s="1202"/>
      <c r="F59" s="134">
        <v>281</v>
      </c>
      <c r="G59" s="134">
        <v>285</v>
      </c>
      <c r="H59" s="135">
        <v>285</v>
      </c>
    </row>
    <row r="60" spans="2:8" ht="45.75" customHeight="1">
      <c r="B60" s="133"/>
      <c r="C60" s="1200" t="s">
        <v>602</v>
      </c>
      <c r="D60" s="1201"/>
      <c r="E60" s="1202"/>
      <c r="F60" s="134">
        <v>7</v>
      </c>
      <c r="G60" s="134">
        <v>7</v>
      </c>
      <c r="H60" s="135">
        <v>7</v>
      </c>
    </row>
    <row r="61" spans="2:8" ht="45.75" customHeight="1">
      <c r="B61" s="133"/>
      <c r="C61" s="1200" t="s">
        <v>601</v>
      </c>
      <c r="D61" s="1201"/>
      <c r="E61" s="1202"/>
      <c r="F61" s="134" t="s">
        <v>600</v>
      </c>
      <c r="G61" s="134" t="s">
        <v>603</v>
      </c>
      <c r="H61" s="135">
        <v>1</v>
      </c>
    </row>
    <row r="62" spans="2:8" ht="45.75" customHeight="1" thickBot="1">
      <c r="B62" s="136"/>
      <c r="C62" s="1203" t="s">
        <v>599</v>
      </c>
      <c r="D62" s="1204"/>
      <c r="E62" s="1205"/>
      <c r="F62" s="137" t="s">
        <v>604</v>
      </c>
      <c r="G62" s="137" t="s">
        <v>604</v>
      </c>
      <c r="H62" s="138" t="s">
        <v>604</v>
      </c>
    </row>
    <row r="63" spans="2:8" ht="52.5" customHeight="1" thickBot="1">
      <c r="B63" s="139"/>
      <c r="C63" s="1206" t="s">
        <v>50</v>
      </c>
      <c r="D63" s="1206"/>
      <c r="E63" s="1207"/>
      <c r="F63" s="140">
        <v>1659</v>
      </c>
      <c r="G63" s="140">
        <v>1564</v>
      </c>
      <c r="H63" s="141">
        <v>1690</v>
      </c>
    </row>
    <row r="64" spans="2:8" ht="15" customHeight="1"/>
  </sheetData>
  <sheetProtection algorithmName="SHA-512" hashValue="yy2W0kFmoBl/K4ruhEa1pRJ3a2RzFNwsMfLPlU/LLh5sjKAsf++CIEH402VHLeQWQb3ubOEBvGMQGgZR1vfn+Q==" saltValue="KuChvmEaWbmXNo1qbjJr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67" zoomScaleNormal="100" zoomScaleSheetLayoutView="55" workbookViewId="0">
      <selection activeCell="AN65" sqref="AN65:DC69"/>
    </sheetView>
  </sheetViews>
  <sheetFormatPr defaultColWidth="0" defaultRowHeight="13.5" customHeight="1" zeroHeight="1"/>
  <cols>
    <col min="1" max="1" width="6.375" style="263" customWidth="1"/>
    <col min="2" max="107" width="2.5" style="263" customWidth="1"/>
    <col min="108" max="108" width="6.125" style="269" customWidth="1"/>
    <col min="109" max="109" width="5.875" style="267" customWidth="1"/>
    <col min="110" max="110" width="19.125" style="263" hidden="1"/>
    <col min="111" max="115" width="12.625" style="263" hidden="1"/>
    <col min="116" max="349" width="8.625" style="263" hidden="1"/>
    <col min="350" max="355" width="14.875" style="263" hidden="1"/>
    <col min="356" max="357" width="15.875" style="263" hidden="1"/>
    <col min="358" max="363" width="16.125" style="263" hidden="1"/>
    <col min="364" max="364" width="6.125" style="263" hidden="1"/>
    <col min="365" max="365" width="3" style="263" hidden="1"/>
    <col min="366" max="605" width="8.625" style="263" hidden="1"/>
    <col min="606" max="611" width="14.875" style="263" hidden="1"/>
    <col min="612" max="613" width="15.875" style="263" hidden="1"/>
    <col min="614" max="619" width="16.125" style="263" hidden="1"/>
    <col min="620" max="620" width="6.125" style="263" hidden="1"/>
    <col min="621" max="621" width="3" style="263" hidden="1"/>
    <col min="622" max="861" width="8.625" style="263" hidden="1"/>
    <col min="862" max="867" width="14.875" style="263" hidden="1"/>
    <col min="868" max="869" width="15.875" style="263" hidden="1"/>
    <col min="870" max="875" width="16.125" style="263" hidden="1"/>
    <col min="876" max="876" width="6.125" style="263" hidden="1"/>
    <col min="877" max="877" width="3" style="263" hidden="1"/>
    <col min="878" max="1117" width="8.625" style="263" hidden="1"/>
    <col min="1118" max="1123" width="14.875" style="263" hidden="1"/>
    <col min="1124" max="1125" width="15.875" style="263" hidden="1"/>
    <col min="1126" max="1131" width="16.125" style="263" hidden="1"/>
    <col min="1132" max="1132" width="6.125" style="263" hidden="1"/>
    <col min="1133" max="1133" width="3" style="263" hidden="1"/>
    <col min="1134" max="1373" width="8.625" style="263" hidden="1"/>
    <col min="1374" max="1379" width="14.875" style="263" hidden="1"/>
    <col min="1380" max="1381" width="15.875" style="263" hidden="1"/>
    <col min="1382" max="1387" width="16.125" style="263" hidden="1"/>
    <col min="1388" max="1388" width="6.125" style="263" hidden="1"/>
    <col min="1389" max="1389" width="3" style="263" hidden="1"/>
    <col min="1390" max="1629" width="8.625" style="263" hidden="1"/>
    <col min="1630" max="1635" width="14.875" style="263" hidden="1"/>
    <col min="1636" max="1637" width="15.875" style="263" hidden="1"/>
    <col min="1638" max="1643" width="16.125" style="263" hidden="1"/>
    <col min="1644" max="1644" width="6.125" style="263" hidden="1"/>
    <col min="1645" max="1645" width="3" style="263" hidden="1"/>
    <col min="1646" max="1885" width="8.625" style="263" hidden="1"/>
    <col min="1886" max="1891" width="14.875" style="263" hidden="1"/>
    <col min="1892" max="1893" width="15.875" style="263" hidden="1"/>
    <col min="1894" max="1899" width="16.125" style="263" hidden="1"/>
    <col min="1900" max="1900" width="6.125" style="263" hidden="1"/>
    <col min="1901" max="1901" width="3" style="263" hidden="1"/>
    <col min="1902" max="2141" width="8.625" style="263" hidden="1"/>
    <col min="2142" max="2147" width="14.875" style="263" hidden="1"/>
    <col min="2148" max="2149" width="15.875" style="263" hidden="1"/>
    <col min="2150" max="2155" width="16.125" style="263" hidden="1"/>
    <col min="2156" max="2156" width="6.125" style="263" hidden="1"/>
    <col min="2157" max="2157" width="3" style="263" hidden="1"/>
    <col min="2158" max="2397" width="8.625" style="263" hidden="1"/>
    <col min="2398" max="2403" width="14.875" style="263" hidden="1"/>
    <col min="2404" max="2405" width="15.875" style="263" hidden="1"/>
    <col min="2406" max="2411" width="16.125" style="263" hidden="1"/>
    <col min="2412" max="2412" width="6.125" style="263" hidden="1"/>
    <col min="2413" max="2413" width="3" style="263" hidden="1"/>
    <col min="2414" max="2653" width="8.625" style="263" hidden="1"/>
    <col min="2654" max="2659" width="14.875" style="263" hidden="1"/>
    <col min="2660" max="2661" width="15.875" style="263" hidden="1"/>
    <col min="2662" max="2667" width="16.125" style="263" hidden="1"/>
    <col min="2668" max="2668" width="6.125" style="263" hidden="1"/>
    <col min="2669" max="2669" width="3" style="263" hidden="1"/>
    <col min="2670" max="2909" width="8.625" style="263" hidden="1"/>
    <col min="2910" max="2915" width="14.875" style="263" hidden="1"/>
    <col min="2916" max="2917" width="15.875" style="263" hidden="1"/>
    <col min="2918" max="2923" width="16.125" style="263" hidden="1"/>
    <col min="2924" max="2924" width="6.125" style="263" hidden="1"/>
    <col min="2925" max="2925" width="3" style="263" hidden="1"/>
    <col min="2926" max="3165" width="8.625" style="263" hidden="1"/>
    <col min="3166" max="3171" width="14.875" style="263" hidden="1"/>
    <col min="3172" max="3173" width="15.875" style="263" hidden="1"/>
    <col min="3174" max="3179" width="16.125" style="263" hidden="1"/>
    <col min="3180" max="3180" width="6.125" style="263" hidden="1"/>
    <col min="3181" max="3181" width="3" style="263" hidden="1"/>
    <col min="3182" max="3421" width="8.625" style="263" hidden="1"/>
    <col min="3422" max="3427" width="14.875" style="263" hidden="1"/>
    <col min="3428" max="3429" width="15.875" style="263" hidden="1"/>
    <col min="3430" max="3435" width="16.125" style="263" hidden="1"/>
    <col min="3436" max="3436" width="6.125" style="263" hidden="1"/>
    <col min="3437" max="3437" width="3" style="263" hidden="1"/>
    <col min="3438" max="3677" width="8.625" style="263" hidden="1"/>
    <col min="3678" max="3683" width="14.875" style="263" hidden="1"/>
    <col min="3684" max="3685" width="15.875" style="263" hidden="1"/>
    <col min="3686" max="3691" width="16.125" style="263" hidden="1"/>
    <col min="3692" max="3692" width="6.125" style="263" hidden="1"/>
    <col min="3693" max="3693" width="3" style="263" hidden="1"/>
    <col min="3694" max="3933" width="8.625" style="263" hidden="1"/>
    <col min="3934" max="3939" width="14.875" style="263" hidden="1"/>
    <col min="3940" max="3941" width="15.875" style="263" hidden="1"/>
    <col min="3942" max="3947" width="16.125" style="263" hidden="1"/>
    <col min="3948" max="3948" width="6.125" style="263" hidden="1"/>
    <col min="3949" max="3949" width="3" style="263" hidden="1"/>
    <col min="3950" max="4189" width="8.625" style="263" hidden="1"/>
    <col min="4190" max="4195" width="14.875" style="263" hidden="1"/>
    <col min="4196" max="4197" width="15.875" style="263" hidden="1"/>
    <col min="4198" max="4203" width="16.125" style="263" hidden="1"/>
    <col min="4204" max="4204" width="6.125" style="263" hidden="1"/>
    <col min="4205" max="4205" width="3" style="263" hidden="1"/>
    <col min="4206" max="4445" width="8.625" style="263" hidden="1"/>
    <col min="4446" max="4451" width="14.875" style="263" hidden="1"/>
    <col min="4452" max="4453" width="15.875" style="263" hidden="1"/>
    <col min="4454" max="4459" width="16.125" style="263" hidden="1"/>
    <col min="4460" max="4460" width="6.125" style="263" hidden="1"/>
    <col min="4461" max="4461" width="3" style="263" hidden="1"/>
    <col min="4462" max="4701" width="8.625" style="263" hidden="1"/>
    <col min="4702" max="4707" width="14.875" style="263" hidden="1"/>
    <col min="4708" max="4709" width="15.875" style="263" hidden="1"/>
    <col min="4710" max="4715" width="16.125" style="263" hidden="1"/>
    <col min="4716" max="4716" width="6.125" style="263" hidden="1"/>
    <col min="4717" max="4717" width="3" style="263" hidden="1"/>
    <col min="4718" max="4957" width="8.625" style="263" hidden="1"/>
    <col min="4958" max="4963" width="14.875" style="263" hidden="1"/>
    <col min="4964" max="4965" width="15.875" style="263" hidden="1"/>
    <col min="4966" max="4971" width="16.125" style="263" hidden="1"/>
    <col min="4972" max="4972" width="6.125" style="263" hidden="1"/>
    <col min="4973" max="4973" width="3" style="263" hidden="1"/>
    <col min="4974" max="5213" width="8.625" style="263" hidden="1"/>
    <col min="5214" max="5219" width="14.875" style="263" hidden="1"/>
    <col min="5220" max="5221" width="15.875" style="263" hidden="1"/>
    <col min="5222" max="5227" width="16.125" style="263" hidden="1"/>
    <col min="5228" max="5228" width="6.125" style="263" hidden="1"/>
    <col min="5229" max="5229" width="3" style="263" hidden="1"/>
    <col min="5230" max="5469" width="8.625" style="263" hidden="1"/>
    <col min="5470" max="5475" width="14.875" style="263" hidden="1"/>
    <col min="5476" max="5477" width="15.875" style="263" hidden="1"/>
    <col min="5478" max="5483" width="16.125" style="263" hidden="1"/>
    <col min="5484" max="5484" width="6.125" style="263" hidden="1"/>
    <col min="5485" max="5485" width="3" style="263" hidden="1"/>
    <col min="5486" max="5725" width="8.625" style="263" hidden="1"/>
    <col min="5726" max="5731" width="14.875" style="263" hidden="1"/>
    <col min="5732" max="5733" width="15.875" style="263" hidden="1"/>
    <col min="5734" max="5739" width="16.125" style="263" hidden="1"/>
    <col min="5740" max="5740" width="6.125" style="263" hidden="1"/>
    <col min="5741" max="5741" width="3" style="263" hidden="1"/>
    <col min="5742" max="5981" width="8.625" style="263" hidden="1"/>
    <col min="5982" max="5987" width="14.875" style="263" hidden="1"/>
    <col min="5988" max="5989" width="15.875" style="263" hidden="1"/>
    <col min="5990" max="5995" width="16.125" style="263" hidden="1"/>
    <col min="5996" max="5996" width="6.125" style="263" hidden="1"/>
    <col min="5997" max="5997" width="3" style="263" hidden="1"/>
    <col min="5998" max="6237" width="8.625" style="263" hidden="1"/>
    <col min="6238" max="6243" width="14.875" style="263" hidden="1"/>
    <col min="6244" max="6245" width="15.875" style="263" hidden="1"/>
    <col min="6246" max="6251" width="16.125" style="263" hidden="1"/>
    <col min="6252" max="6252" width="6.125" style="263" hidden="1"/>
    <col min="6253" max="6253" width="3" style="263" hidden="1"/>
    <col min="6254" max="6493" width="8.625" style="263" hidden="1"/>
    <col min="6494" max="6499" width="14.875" style="263" hidden="1"/>
    <col min="6500" max="6501" width="15.875" style="263" hidden="1"/>
    <col min="6502" max="6507" width="16.125" style="263" hidden="1"/>
    <col min="6508" max="6508" width="6.125" style="263" hidden="1"/>
    <col min="6509" max="6509" width="3" style="263" hidden="1"/>
    <col min="6510" max="6749" width="8.625" style="263" hidden="1"/>
    <col min="6750" max="6755" width="14.875" style="263" hidden="1"/>
    <col min="6756" max="6757" width="15.875" style="263" hidden="1"/>
    <col min="6758" max="6763" width="16.125" style="263" hidden="1"/>
    <col min="6764" max="6764" width="6.125" style="263" hidden="1"/>
    <col min="6765" max="6765" width="3" style="263" hidden="1"/>
    <col min="6766" max="7005" width="8.625" style="263" hidden="1"/>
    <col min="7006" max="7011" width="14.875" style="263" hidden="1"/>
    <col min="7012" max="7013" width="15.875" style="263" hidden="1"/>
    <col min="7014" max="7019" width="16.125" style="263" hidden="1"/>
    <col min="7020" max="7020" width="6.125" style="263" hidden="1"/>
    <col min="7021" max="7021" width="3" style="263" hidden="1"/>
    <col min="7022" max="7261" width="8.625" style="263" hidden="1"/>
    <col min="7262" max="7267" width="14.875" style="263" hidden="1"/>
    <col min="7268" max="7269" width="15.875" style="263" hidden="1"/>
    <col min="7270" max="7275" width="16.125" style="263" hidden="1"/>
    <col min="7276" max="7276" width="6.125" style="263" hidden="1"/>
    <col min="7277" max="7277" width="3" style="263" hidden="1"/>
    <col min="7278" max="7517" width="8.625" style="263" hidden="1"/>
    <col min="7518" max="7523" width="14.875" style="263" hidden="1"/>
    <col min="7524" max="7525" width="15.875" style="263" hidden="1"/>
    <col min="7526" max="7531" width="16.125" style="263" hidden="1"/>
    <col min="7532" max="7532" width="6.125" style="263" hidden="1"/>
    <col min="7533" max="7533" width="3" style="263" hidden="1"/>
    <col min="7534" max="7773" width="8.625" style="263" hidden="1"/>
    <col min="7774" max="7779" width="14.875" style="263" hidden="1"/>
    <col min="7780" max="7781" width="15.875" style="263" hidden="1"/>
    <col min="7782" max="7787" width="16.125" style="263" hidden="1"/>
    <col min="7788" max="7788" width="6.125" style="263" hidden="1"/>
    <col min="7789" max="7789" width="3" style="263" hidden="1"/>
    <col min="7790" max="8029" width="8.625" style="263" hidden="1"/>
    <col min="8030" max="8035" width="14.875" style="263" hidden="1"/>
    <col min="8036" max="8037" width="15.875" style="263" hidden="1"/>
    <col min="8038" max="8043" width="16.125" style="263" hidden="1"/>
    <col min="8044" max="8044" width="6.125" style="263" hidden="1"/>
    <col min="8045" max="8045" width="3" style="263" hidden="1"/>
    <col min="8046" max="8285" width="8.625" style="263" hidden="1"/>
    <col min="8286" max="8291" width="14.875" style="263" hidden="1"/>
    <col min="8292" max="8293" width="15.875" style="263" hidden="1"/>
    <col min="8294" max="8299" width="16.125" style="263" hidden="1"/>
    <col min="8300" max="8300" width="6.125" style="263" hidden="1"/>
    <col min="8301" max="8301" width="3" style="263" hidden="1"/>
    <col min="8302" max="8541" width="8.625" style="263" hidden="1"/>
    <col min="8542" max="8547" width="14.875" style="263" hidden="1"/>
    <col min="8548" max="8549" width="15.875" style="263" hidden="1"/>
    <col min="8550" max="8555" width="16.125" style="263" hidden="1"/>
    <col min="8556" max="8556" width="6.125" style="263" hidden="1"/>
    <col min="8557" max="8557" width="3" style="263" hidden="1"/>
    <col min="8558" max="8797" width="8.625" style="263" hidden="1"/>
    <col min="8798" max="8803" width="14.875" style="263" hidden="1"/>
    <col min="8804" max="8805" width="15.875" style="263" hidden="1"/>
    <col min="8806" max="8811" width="16.125" style="263" hidden="1"/>
    <col min="8812" max="8812" width="6.125" style="263" hidden="1"/>
    <col min="8813" max="8813" width="3" style="263" hidden="1"/>
    <col min="8814" max="9053" width="8.625" style="263" hidden="1"/>
    <col min="9054" max="9059" width="14.875" style="263" hidden="1"/>
    <col min="9060" max="9061" width="15.875" style="263" hidden="1"/>
    <col min="9062" max="9067" width="16.125" style="263" hidden="1"/>
    <col min="9068" max="9068" width="6.125" style="263" hidden="1"/>
    <col min="9069" max="9069" width="3" style="263" hidden="1"/>
    <col min="9070" max="9309" width="8.625" style="263" hidden="1"/>
    <col min="9310" max="9315" width="14.875" style="263" hidden="1"/>
    <col min="9316" max="9317" width="15.875" style="263" hidden="1"/>
    <col min="9318" max="9323" width="16.125" style="263" hidden="1"/>
    <col min="9324" max="9324" width="6.125" style="263" hidden="1"/>
    <col min="9325" max="9325" width="3" style="263" hidden="1"/>
    <col min="9326" max="9565" width="8.625" style="263" hidden="1"/>
    <col min="9566" max="9571" width="14.875" style="263" hidden="1"/>
    <col min="9572" max="9573" width="15.875" style="263" hidden="1"/>
    <col min="9574" max="9579" width="16.125" style="263" hidden="1"/>
    <col min="9580" max="9580" width="6.125" style="263" hidden="1"/>
    <col min="9581" max="9581" width="3" style="263" hidden="1"/>
    <col min="9582" max="9821" width="8.625" style="263" hidden="1"/>
    <col min="9822" max="9827" width="14.875" style="263" hidden="1"/>
    <col min="9828" max="9829" width="15.875" style="263" hidden="1"/>
    <col min="9830" max="9835" width="16.125" style="263" hidden="1"/>
    <col min="9836" max="9836" width="6.125" style="263" hidden="1"/>
    <col min="9837" max="9837" width="3" style="263" hidden="1"/>
    <col min="9838" max="10077" width="8.625" style="263" hidden="1"/>
    <col min="10078" max="10083" width="14.875" style="263" hidden="1"/>
    <col min="10084" max="10085" width="15.875" style="263" hidden="1"/>
    <col min="10086" max="10091" width="16.125" style="263" hidden="1"/>
    <col min="10092" max="10092" width="6.125" style="263" hidden="1"/>
    <col min="10093" max="10093" width="3" style="263" hidden="1"/>
    <col min="10094" max="10333" width="8.625" style="263" hidden="1"/>
    <col min="10334" max="10339" width="14.875" style="263" hidden="1"/>
    <col min="10340" max="10341" width="15.875" style="263" hidden="1"/>
    <col min="10342" max="10347" width="16.125" style="263" hidden="1"/>
    <col min="10348" max="10348" width="6.125" style="263" hidden="1"/>
    <col min="10349" max="10349" width="3" style="263" hidden="1"/>
    <col min="10350" max="10589" width="8.625" style="263" hidden="1"/>
    <col min="10590" max="10595" width="14.875" style="263" hidden="1"/>
    <col min="10596" max="10597" width="15.875" style="263" hidden="1"/>
    <col min="10598" max="10603" width="16.125" style="263" hidden="1"/>
    <col min="10604" max="10604" width="6.125" style="263" hidden="1"/>
    <col min="10605" max="10605" width="3" style="263" hidden="1"/>
    <col min="10606" max="10845" width="8.625" style="263" hidden="1"/>
    <col min="10846" max="10851" width="14.875" style="263" hidden="1"/>
    <col min="10852" max="10853" width="15.875" style="263" hidden="1"/>
    <col min="10854" max="10859" width="16.125" style="263" hidden="1"/>
    <col min="10860" max="10860" width="6.125" style="263" hidden="1"/>
    <col min="10861" max="10861" width="3" style="263" hidden="1"/>
    <col min="10862" max="11101" width="8.625" style="263" hidden="1"/>
    <col min="11102" max="11107" width="14.875" style="263" hidden="1"/>
    <col min="11108" max="11109" width="15.875" style="263" hidden="1"/>
    <col min="11110" max="11115" width="16.125" style="263" hidden="1"/>
    <col min="11116" max="11116" width="6.125" style="263" hidden="1"/>
    <col min="11117" max="11117" width="3" style="263" hidden="1"/>
    <col min="11118" max="11357" width="8.625" style="263" hidden="1"/>
    <col min="11358" max="11363" width="14.875" style="263" hidden="1"/>
    <col min="11364" max="11365" width="15.875" style="263" hidden="1"/>
    <col min="11366" max="11371" width="16.125" style="263" hidden="1"/>
    <col min="11372" max="11372" width="6.125" style="263" hidden="1"/>
    <col min="11373" max="11373" width="3" style="263" hidden="1"/>
    <col min="11374" max="11613" width="8.625" style="263" hidden="1"/>
    <col min="11614" max="11619" width="14.875" style="263" hidden="1"/>
    <col min="11620" max="11621" width="15.875" style="263" hidden="1"/>
    <col min="11622" max="11627" width="16.125" style="263" hidden="1"/>
    <col min="11628" max="11628" width="6.125" style="263" hidden="1"/>
    <col min="11629" max="11629" width="3" style="263" hidden="1"/>
    <col min="11630" max="11869" width="8.625" style="263" hidden="1"/>
    <col min="11870" max="11875" width="14.875" style="263" hidden="1"/>
    <col min="11876" max="11877" width="15.875" style="263" hidden="1"/>
    <col min="11878" max="11883" width="16.125" style="263" hidden="1"/>
    <col min="11884" max="11884" width="6.125" style="263" hidden="1"/>
    <col min="11885" max="11885" width="3" style="263" hidden="1"/>
    <col min="11886" max="12125" width="8.625" style="263" hidden="1"/>
    <col min="12126" max="12131" width="14.875" style="263" hidden="1"/>
    <col min="12132" max="12133" width="15.875" style="263" hidden="1"/>
    <col min="12134" max="12139" width="16.125" style="263" hidden="1"/>
    <col min="12140" max="12140" width="6.125" style="263" hidden="1"/>
    <col min="12141" max="12141" width="3" style="263" hidden="1"/>
    <col min="12142" max="12381" width="8.625" style="263" hidden="1"/>
    <col min="12382" max="12387" width="14.875" style="263" hidden="1"/>
    <col min="12388" max="12389" width="15.875" style="263" hidden="1"/>
    <col min="12390" max="12395" width="16.125" style="263" hidden="1"/>
    <col min="12396" max="12396" width="6.125" style="263" hidden="1"/>
    <col min="12397" max="12397" width="3" style="263" hidden="1"/>
    <col min="12398" max="12637" width="8.625" style="263" hidden="1"/>
    <col min="12638" max="12643" width="14.875" style="263" hidden="1"/>
    <col min="12644" max="12645" width="15.875" style="263" hidden="1"/>
    <col min="12646" max="12651" width="16.125" style="263" hidden="1"/>
    <col min="12652" max="12652" width="6.125" style="263" hidden="1"/>
    <col min="12653" max="12653" width="3" style="263" hidden="1"/>
    <col min="12654" max="12893" width="8.625" style="263" hidden="1"/>
    <col min="12894" max="12899" width="14.875" style="263" hidden="1"/>
    <col min="12900" max="12901" width="15.875" style="263" hidden="1"/>
    <col min="12902" max="12907" width="16.125" style="263" hidden="1"/>
    <col min="12908" max="12908" width="6.125" style="263" hidden="1"/>
    <col min="12909" max="12909" width="3" style="263" hidden="1"/>
    <col min="12910" max="13149" width="8.625" style="263" hidden="1"/>
    <col min="13150" max="13155" width="14.875" style="263" hidden="1"/>
    <col min="13156" max="13157" width="15.875" style="263" hidden="1"/>
    <col min="13158" max="13163" width="16.125" style="263" hidden="1"/>
    <col min="13164" max="13164" width="6.125" style="263" hidden="1"/>
    <col min="13165" max="13165" width="3" style="263" hidden="1"/>
    <col min="13166" max="13405" width="8.625" style="263" hidden="1"/>
    <col min="13406" max="13411" width="14.875" style="263" hidden="1"/>
    <col min="13412" max="13413" width="15.875" style="263" hidden="1"/>
    <col min="13414" max="13419" width="16.125" style="263" hidden="1"/>
    <col min="13420" max="13420" width="6.125" style="263" hidden="1"/>
    <col min="13421" max="13421" width="3" style="263" hidden="1"/>
    <col min="13422" max="13661" width="8.625" style="263" hidden="1"/>
    <col min="13662" max="13667" width="14.875" style="263" hidden="1"/>
    <col min="13668" max="13669" width="15.875" style="263" hidden="1"/>
    <col min="13670" max="13675" width="16.125" style="263" hidden="1"/>
    <col min="13676" max="13676" width="6.125" style="263" hidden="1"/>
    <col min="13677" max="13677" width="3" style="263" hidden="1"/>
    <col min="13678" max="13917" width="8.625" style="263" hidden="1"/>
    <col min="13918" max="13923" width="14.875" style="263" hidden="1"/>
    <col min="13924" max="13925" width="15.875" style="263" hidden="1"/>
    <col min="13926" max="13931" width="16.125" style="263" hidden="1"/>
    <col min="13932" max="13932" width="6.125" style="263" hidden="1"/>
    <col min="13933" max="13933" width="3" style="263" hidden="1"/>
    <col min="13934" max="14173" width="8.625" style="263" hidden="1"/>
    <col min="14174" max="14179" width="14.875" style="263" hidden="1"/>
    <col min="14180" max="14181" width="15.875" style="263" hidden="1"/>
    <col min="14182" max="14187" width="16.125" style="263" hidden="1"/>
    <col min="14188" max="14188" width="6.125" style="263" hidden="1"/>
    <col min="14189" max="14189" width="3" style="263" hidden="1"/>
    <col min="14190" max="14429" width="8.625" style="263" hidden="1"/>
    <col min="14430" max="14435" width="14.875" style="263" hidden="1"/>
    <col min="14436" max="14437" width="15.875" style="263" hidden="1"/>
    <col min="14438" max="14443" width="16.125" style="263" hidden="1"/>
    <col min="14444" max="14444" width="6.125" style="263" hidden="1"/>
    <col min="14445" max="14445" width="3" style="263" hidden="1"/>
    <col min="14446" max="14685" width="8.625" style="263" hidden="1"/>
    <col min="14686" max="14691" width="14.875" style="263" hidden="1"/>
    <col min="14692" max="14693" width="15.875" style="263" hidden="1"/>
    <col min="14694" max="14699" width="16.125" style="263" hidden="1"/>
    <col min="14700" max="14700" width="6.125" style="263" hidden="1"/>
    <col min="14701" max="14701" width="3" style="263" hidden="1"/>
    <col min="14702" max="14941" width="8.625" style="263" hidden="1"/>
    <col min="14942" max="14947" width="14.875" style="263" hidden="1"/>
    <col min="14948" max="14949" width="15.875" style="263" hidden="1"/>
    <col min="14950" max="14955" width="16.125" style="263" hidden="1"/>
    <col min="14956" max="14956" width="6.125" style="263" hidden="1"/>
    <col min="14957" max="14957" width="3" style="263" hidden="1"/>
    <col min="14958" max="15197" width="8.625" style="263" hidden="1"/>
    <col min="15198" max="15203" width="14.875" style="263" hidden="1"/>
    <col min="15204" max="15205" width="15.875" style="263" hidden="1"/>
    <col min="15206" max="15211" width="16.125" style="263" hidden="1"/>
    <col min="15212" max="15212" width="6.125" style="263" hidden="1"/>
    <col min="15213" max="15213" width="3" style="263" hidden="1"/>
    <col min="15214" max="15453" width="8.625" style="263" hidden="1"/>
    <col min="15454" max="15459" width="14.875" style="263" hidden="1"/>
    <col min="15460" max="15461" width="15.875" style="263" hidden="1"/>
    <col min="15462" max="15467" width="16.125" style="263" hidden="1"/>
    <col min="15468" max="15468" width="6.125" style="263" hidden="1"/>
    <col min="15469" max="15469" width="3" style="263" hidden="1"/>
    <col min="15470" max="15709" width="8.625" style="263" hidden="1"/>
    <col min="15710" max="15715" width="14.875" style="263" hidden="1"/>
    <col min="15716" max="15717" width="15.875" style="263" hidden="1"/>
    <col min="15718" max="15723" width="16.125" style="263" hidden="1"/>
    <col min="15724" max="15724" width="6.125" style="263" hidden="1"/>
    <col min="15725" max="15725" width="3" style="263" hidden="1"/>
    <col min="15726" max="15965" width="8.625" style="263" hidden="1"/>
    <col min="15966" max="15971" width="14.875" style="263" hidden="1"/>
    <col min="15972" max="15973" width="15.875" style="263" hidden="1"/>
    <col min="15974" max="15979" width="16.125" style="263" hidden="1"/>
    <col min="15980" max="15980" width="6.125" style="263" hidden="1"/>
    <col min="15981" max="15981" width="3" style="263" hidden="1"/>
    <col min="15982" max="16221" width="8.625" style="263" hidden="1"/>
    <col min="16222" max="16227" width="14.875" style="263" hidden="1"/>
    <col min="16228" max="16229" width="15.875" style="263" hidden="1"/>
    <col min="16230" max="16235" width="16.125" style="263" hidden="1"/>
    <col min="16236" max="16236" width="6.125" style="263" hidden="1"/>
    <col min="16237" max="16237" width="3" style="263" hidden="1"/>
    <col min="16238" max="16384" width="8.625" style="263" hidden="1"/>
  </cols>
  <sheetData>
    <row r="1" spans="1:143" ht="42.75" customHeight="1">
      <c r="A1" s="350"/>
      <c r="B1" s="351"/>
      <c r="DD1" s="263"/>
      <c r="DE1" s="263"/>
    </row>
    <row r="2" spans="1:143" ht="25.5" customHeight="1">
      <c r="A2" s="352"/>
      <c r="C2" s="352"/>
      <c r="O2" s="352"/>
      <c r="P2" s="352"/>
      <c r="Q2" s="352"/>
      <c r="R2" s="352"/>
      <c r="S2" s="352"/>
      <c r="T2" s="352"/>
      <c r="U2" s="352"/>
      <c r="V2" s="352"/>
      <c r="W2" s="352"/>
      <c r="X2" s="352"/>
      <c r="Y2" s="352"/>
      <c r="Z2" s="352"/>
      <c r="AA2" s="352"/>
      <c r="AB2" s="352"/>
      <c r="AC2" s="352"/>
      <c r="AD2" s="352"/>
      <c r="AE2" s="352"/>
      <c r="AF2" s="352"/>
      <c r="AG2" s="352"/>
      <c r="AH2" s="352"/>
      <c r="AI2" s="352"/>
      <c r="AU2" s="352"/>
      <c r="BG2" s="352"/>
      <c r="BS2" s="352"/>
      <c r="CE2" s="352"/>
      <c r="CQ2" s="352"/>
      <c r="DD2" s="263"/>
      <c r="DE2" s="263"/>
    </row>
    <row r="3" spans="1:143" ht="25.5" customHeight="1">
      <c r="A3" s="352"/>
      <c r="C3" s="352"/>
      <c r="O3" s="352"/>
      <c r="P3" s="352"/>
      <c r="Q3" s="352"/>
      <c r="R3" s="352"/>
      <c r="S3" s="352"/>
      <c r="T3" s="352"/>
      <c r="U3" s="352"/>
      <c r="V3" s="352"/>
      <c r="W3" s="352"/>
      <c r="X3" s="352"/>
      <c r="Y3" s="352"/>
      <c r="Z3" s="352"/>
      <c r="AA3" s="352"/>
      <c r="AB3" s="352"/>
      <c r="AC3" s="352"/>
      <c r="AD3" s="352"/>
      <c r="AE3" s="352"/>
      <c r="AF3" s="352"/>
      <c r="AG3" s="352"/>
      <c r="AH3" s="352"/>
      <c r="AI3" s="352"/>
      <c r="AU3" s="352"/>
      <c r="BG3" s="352"/>
      <c r="BS3" s="352"/>
      <c r="CE3" s="352"/>
      <c r="CQ3" s="352"/>
      <c r="DD3" s="263"/>
      <c r="DE3" s="263"/>
    </row>
    <row r="4" spans="1:143" s="261" customFormat="1">
      <c r="A4" s="352"/>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c r="BK4" s="352"/>
      <c r="BL4" s="352"/>
      <c r="BM4" s="352"/>
      <c r="BN4" s="352"/>
      <c r="BO4" s="352"/>
      <c r="BP4" s="352"/>
      <c r="BQ4" s="352"/>
      <c r="BR4" s="352"/>
      <c r="BS4" s="352"/>
      <c r="BT4" s="352"/>
      <c r="BU4" s="352"/>
      <c r="BV4" s="352"/>
      <c r="BW4" s="352"/>
      <c r="BX4" s="352"/>
      <c r="BY4" s="352"/>
      <c r="BZ4" s="352"/>
      <c r="CA4" s="352"/>
      <c r="CB4" s="352"/>
      <c r="CC4" s="352"/>
      <c r="CD4" s="352"/>
      <c r="CE4" s="352"/>
      <c r="CF4" s="352"/>
      <c r="CG4" s="352"/>
      <c r="CH4" s="352"/>
      <c r="CI4" s="352"/>
      <c r="CJ4" s="352"/>
      <c r="CK4" s="352"/>
      <c r="CL4" s="352"/>
      <c r="CM4" s="352"/>
      <c r="CN4" s="352"/>
      <c r="CO4" s="352"/>
      <c r="CP4" s="352"/>
      <c r="CQ4" s="352"/>
      <c r="CR4" s="352"/>
      <c r="CS4" s="352"/>
      <c r="CT4" s="352"/>
      <c r="CU4" s="352"/>
      <c r="CV4" s="352"/>
      <c r="CW4" s="352"/>
      <c r="CX4" s="352"/>
      <c r="CY4" s="352"/>
      <c r="CZ4" s="352"/>
      <c r="DA4" s="352"/>
      <c r="DB4" s="352"/>
      <c r="DC4" s="352"/>
      <c r="DD4" s="352"/>
      <c r="DE4" s="352"/>
      <c r="DF4" s="262"/>
      <c r="DG4" s="262"/>
      <c r="DH4" s="262"/>
      <c r="DI4" s="262"/>
      <c r="DJ4" s="262"/>
      <c r="DK4" s="262"/>
      <c r="DL4" s="262"/>
      <c r="DM4" s="262"/>
      <c r="DN4" s="262"/>
      <c r="DO4" s="262"/>
      <c r="DP4" s="262"/>
      <c r="DQ4" s="262"/>
      <c r="DR4" s="262"/>
      <c r="DS4" s="262"/>
      <c r="DT4" s="262"/>
      <c r="DU4" s="262"/>
      <c r="DV4" s="262"/>
      <c r="DW4" s="262"/>
    </row>
    <row r="5" spans="1:143" s="261" customFormat="1">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352"/>
      <c r="BX5" s="352"/>
      <c r="BY5" s="352"/>
      <c r="BZ5" s="352"/>
      <c r="CA5" s="352"/>
      <c r="CB5" s="352"/>
      <c r="CC5" s="352"/>
      <c r="CD5" s="352"/>
      <c r="CE5" s="352"/>
      <c r="CF5" s="352"/>
      <c r="CG5" s="352"/>
      <c r="CH5" s="352"/>
      <c r="CI5" s="352"/>
      <c r="CJ5" s="352"/>
      <c r="CK5" s="352"/>
      <c r="CL5" s="352"/>
      <c r="CM5" s="352"/>
      <c r="CN5" s="352"/>
      <c r="CO5" s="352"/>
      <c r="CP5" s="352"/>
      <c r="CQ5" s="352"/>
      <c r="CR5" s="352"/>
      <c r="CS5" s="352"/>
      <c r="CT5" s="352"/>
      <c r="CU5" s="352"/>
      <c r="CV5" s="352"/>
      <c r="CW5" s="352"/>
      <c r="CX5" s="352"/>
      <c r="CY5" s="352"/>
      <c r="CZ5" s="352"/>
      <c r="DA5" s="352"/>
      <c r="DB5" s="352"/>
      <c r="DC5" s="352"/>
      <c r="DD5" s="352"/>
      <c r="DE5" s="352"/>
      <c r="DF5" s="262"/>
      <c r="DG5" s="262"/>
      <c r="DH5" s="262"/>
      <c r="DI5" s="262"/>
      <c r="DJ5" s="262"/>
      <c r="DK5" s="262"/>
      <c r="DL5" s="262"/>
      <c r="DM5" s="262"/>
      <c r="DN5" s="262"/>
      <c r="DO5" s="262"/>
      <c r="DP5" s="262"/>
      <c r="DQ5" s="262"/>
      <c r="DR5" s="262"/>
      <c r="DS5" s="262"/>
      <c r="DT5" s="262"/>
      <c r="DU5" s="262"/>
      <c r="DV5" s="262"/>
      <c r="DW5" s="262"/>
    </row>
    <row r="6" spans="1:143" s="261" customFormat="1">
      <c r="A6" s="352"/>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2"/>
      <c r="BR6" s="352"/>
      <c r="BS6" s="352"/>
      <c r="BT6" s="352"/>
      <c r="BU6" s="352"/>
      <c r="BV6" s="352"/>
      <c r="BW6" s="352"/>
      <c r="BX6" s="352"/>
      <c r="BY6" s="352"/>
      <c r="BZ6" s="352"/>
      <c r="CA6" s="352"/>
      <c r="CB6" s="352"/>
      <c r="CC6" s="352"/>
      <c r="CD6" s="352"/>
      <c r="CE6" s="352"/>
      <c r="CF6" s="352"/>
      <c r="CG6" s="352"/>
      <c r="CH6" s="352"/>
      <c r="CI6" s="352"/>
      <c r="CJ6" s="352"/>
      <c r="CK6" s="352"/>
      <c r="CL6" s="352"/>
      <c r="CM6" s="352"/>
      <c r="CN6" s="352"/>
      <c r="CO6" s="352"/>
      <c r="CP6" s="352"/>
      <c r="CQ6" s="352"/>
      <c r="CR6" s="352"/>
      <c r="CS6" s="352"/>
      <c r="CT6" s="352"/>
      <c r="CU6" s="352"/>
      <c r="CV6" s="352"/>
      <c r="CW6" s="352"/>
      <c r="CX6" s="352"/>
      <c r="CY6" s="352"/>
      <c r="CZ6" s="352"/>
      <c r="DA6" s="352"/>
      <c r="DB6" s="352"/>
      <c r="DC6" s="352"/>
      <c r="DD6" s="352"/>
      <c r="DE6" s="352"/>
      <c r="DF6" s="262"/>
      <c r="DG6" s="262"/>
      <c r="DH6" s="262"/>
      <c r="DI6" s="262"/>
      <c r="DJ6" s="262"/>
      <c r="DK6" s="262"/>
      <c r="DL6" s="262"/>
      <c r="DM6" s="262"/>
      <c r="DN6" s="262"/>
      <c r="DO6" s="262"/>
      <c r="DP6" s="262"/>
      <c r="DQ6" s="262"/>
      <c r="DR6" s="262"/>
      <c r="DS6" s="262"/>
      <c r="DT6" s="262"/>
      <c r="DU6" s="262"/>
      <c r="DV6" s="262"/>
      <c r="DW6" s="262"/>
    </row>
    <row r="7" spans="1:143" s="261" customFormat="1">
      <c r="A7" s="352"/>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c r="BQ7" s="352"/>
      <c r="BR7" s="352"/>
      <c r="BS7" s="352"/>
      <c r="BT7" s="352"/>
      <c r="BU7" s="352"/>
      <c r="BV7" s="352"/>
      <c r="BW7" s="352"/>
      <c r="BX7" s="352"/>
      <c r="BY7" s="352"/>
      <c r="BZ7" s="352"/>
      <c r="CA7" s="352"/>
      <c r="CB7" s="352"/>
      <c r="CC7" s="352"/>
      <c r="CD7" s="352"/>
      <c r="CE7" s="352"/>
      <c r="CF7" s="352"/>
      <c r="CG7" s="352"/>
      <c r="CH7" s="352"/>
      <c r="CI7" s="352"/>
      <c r="CJ7" s="352"/>
      <c r="CK7" s="352"/>
      <c r="CL7" s="352"/>
      <c r="CM7" s="352"/>
      <c r="CN7" s="352"/>
      <c r="CO7" s="352"/>
      <c r="CP7" s="352"/>
      <c r="CQ7" s="352"/>
      <c r="CR7" s="352"/>
      <c r="CS7" s="352"/>
      <c r="CT7" s="352"/>
      <c r="CU7" s="352"/>
      <c r="CV7" s="352"/>
      <c r="CW7" s="352"/>
      <c r="CX7" s="352"/>
      <c r="CY7" s="352"/>
      <c r="CZ7" s="352"/>
      <c r="DA7" s="352"/>
      <c r="DB7" s="352"/>
      <c r="DC7" s="352"/>
      <c r="DD7" s="352"/>
      <c r="DE7" s="352"/>
      <c r="DF7" s="262"/>
      <c r="DG7" s="262"/>
      <c r="DH7" s="262"/>
      <c r="DI7" s="262"/>
      <c r="DJ7" s="262"/>
      <c r="DK7" s="262"/>
      <c r="DL7" s="262"/>
      <c r="DM7" s="262"/>
      <c r="DN7" s="262"/>
      <c r="DO7" s="262"/>
      <c r="DP7" s="262"/>
      <c r="DQ7" s="262"/>
      <c r="DR7" s="262"/>
      <c r="DS7" s="262"/>
      <c r="DT7" s="262"/>
      <c r="DU7" s="262"/>
      <c r="DV7" s="262"/>
      <c r="DW7" s="262"/>
    </row>
    <row r="8" spans="1:143" s="261" customFormat="1">
      <c r="A8" s="352"/>
      <c r="B8" s="352"/>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c r="BR8" s="352"/>
      <c r="BS8" s="352"/>
      <c r="BT8" s="352"/>
      <c r="BU8" s="352"/>
      <c r="BV8" s="352"/>
      <c r="BW8" s="352"/>
      <c r="BX8" s="352"/>
      <c r="BY8" s="352"/>
      <c r="BZ8" s="352"/>
      <c r="CA8" s="352"/>
      <c r="CB8" s="352"/>
      <c r="CC8" s="352"/>
      <c r="CD8" s="352"/>
      <c r="CE8" s="352"/>
      <c r="CF8" s="352"/>
      <c r="CG8" s="352"/>
      <c r="CH8" s="352"/>
      <c r="CI8" s="352"/>
      <c r="CJ8" s="352"/>
      <c r="CK8" s="352"/>
      <c r="CL8" s="352"/>
      <c r="CM8" s="352"/>
      <c r="CN8" s="352"/>
      <c r="CO8" s="352"/>
      <c r="CP8" s="352"/>
      <c r="CQ8" s="352"/>
      <c r="CR8" s="352"/>
      <c r="CS8" s="352"/>
      <c r="CT8" s="352"/>
      <c r="CU8" s="352"/>
      <c r="CV8" s="352"/>
      <c r="CW8" s="352"/>
      <c r="CX8" s="352"/>
      <c r="CY8" s="352"/>
      <c r="CZ8" s="352"/>
      <c r="DA8" s="352"/>
      <c r="DB8" s="352"/>
      <c r="DC8" s="352"/>
      <c r="DD8" s="352"/>
      <c r="DE8" s="352"/>
      <c r="DF8" s="262"/>
      <c r="DG8" s="262"/>
      <c r="DH8" s="262"/>
      <c r="DI8" s="262"/>
      <c r="DJ8" s="262"/>
      <c r="DK8" s="262"/>
      <c r="DL8" s="262"/>
      <c r="DM8" s="262"/>
      <c r="DN8" s="262"/>
      <c r="DO8" s="262"/>
      <c r="DP8" s="262"/>
      <c r="DQ8" s="262"/>
      <c r="DR8" s="262"/>
      <c r="DS8" s="262"/>
      <c r="DT8" s="262"/>
      <c r="DU8" s="262"/>
      <c r="DV8" s="262"/>
      <c r="DW8" s="262"/>
    </row>
    <row r="9" spans="1:143" s="261" customFormat="1">
      <c r="A9" s="352"/>
      <c r="B9" s="352"/>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c r="AY9" s="352"/>
      <c r="AZ9" s="352"/>
      <c r="BA9" s="352"/>
      <c r="BB9" s="352"/>
      <c r="BC9" s="352"/>
      <c r="BD9" s="352"/>
      <c r="BE9" s="352"/>
      <c r="BF9" s="352"/>
      <c r="BG9" s="352"/>
      <c r="BH9" s="352"/>
      <c r="BI9" s="352"/>
      <c r="BJ9" s="352"/>
      <c r="BK9" s="352"/>
      <c r="BL9" s="352"/>
      <c r="BM9" s="352"/>
      <c r="BN9" s="352"/>
      <c r="BO9" s="352"/>
      <c r="BP9" s="352"/>
      <c r="BQ9" s="352"/>
      <c r="BR9" s="352"/>
      <c r="BS9" s="352"/>
      <c r="BT9" s="352"/>
      <c r="BU9" s="352"/>
      <c r="BV9" s="352"/>
      <c r="BW9" s="352"/>
      <c r="BX9" s="352"/>
      <c r="BY9" s="352"/>
      <c r="BZ9" s="352"/>
      <c r="CA9" s="352"/>
      <c r="CB9" s="352"/>
      <c r="CC9" s="352"/>
      <c r="CD9" s="352"/>
      <c r="CE9" s="352"/>
      <c r="CF9" s="352"/>
      <c r="CG9" s="352"/>
      <c r="CH9" s="352"/>
      <c r="CI9" s="352"/>
      <c r="CJ9" s="352"/>
      <c r="CK9" s="352"/>
      <c r="CL9" s="352"/>
      <c r="CM9" s="352"/>
      <c r="CN9" s="352"/>
      <c r="CO9" s="352"/>
      <c r="CP9" s="352"/>
      <c r="CQ9" s="352"/>
      <c r="CR9" s="352"/>
      <c r="CS9" s="352"/>
      <c r="CT9" s="352"/>
      <c r="CU9" s="352"/>
      <c r="CV9" s="352"/>
      <c r="CW9" s="352"/>
      <c r="CX9" s="352"/>
      <c r="CY9" s="352"/>
      <c r="CZ9" s="352"/>
      <c r="DA9" s="352"/>
      <c r="DB9" s="352"/>
      <c r="DC9" s="352"/>
      <c r="DD9" s="352"/>
      <c r="DE9" s="352"/>
      <c r="DF9" s="262"/>
      <c r="DG9" s="262"/>
      <c r="DH9" s="262"/>
      <c r="DI9" s="262"/>
      <c r="DJ9" s="262"/>
      <c r="DK9" s="262"/>
      <c r="DL9" s="262"/>
      <c r="DM9" s="262"/>
      <c r="DN9" s="262"/>
      <c r="DO9" s="262"/>
      <c r="DP9" s="262"/>
      <c r="DQ9" s="262"/>
      <c r="DR9" s="262"/>
      <c r="DS9" s="262"/>
      <c r="DT9" s="262"/>
      <c r="DU9" s="262"/>
      <c r="DV9" s="262"/>
      <c r="DW9" s="262"/>
    </row>
    <row r="10" spans="1:143" s="261" customFormat="1">
      <c r="A10" s="352"/>
      <c r="B10" s="352"/>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2"/>
      <c r="AY10" s="352"/>
      <c r="AZ10" s="352"/>
      <c r="BA10" s="352"/>
      <c r="BB10" s="352"/>
      <c r="BC10" s="352"/>
      <c r="BD10" s="352"/>
      <c r="BE10" s="352"/>
      <c r="BF10" s="352"/>
      <c r="BG10" s="352"/>
      <c r="BH10" s="352"/>
      <c r="BI10" s="352"/>
      <c r="BJ10" s="352"/>
      <c r="BK10" s="352"/>
      <c r="BL10" s="352"/>
      <c r="BM10" s="352"/>
      <c r="BN10" s="352"/>
      <c r="BO10" s="352"/>
      <c r="BP10" s="352"/>
      <c r="BQ10" s="352"/>
      <c r="BR10" s="352"/>
      <c r="BS10" s="352"/>
      <c r="BT10" s="352"/>
      <c r="BU10" s="352"/>
      <c r="BV10" s="352"/>
      <c r="BW10" s="352"/>
      <c r="BX10" s="352"/>
      <c r="BY10" s="352"/>
      <c r="BZ10" s="352"/>
      <c r="CA10" s="352"/>
      <c r="CB10" s="352"/>
      <c r="CC10" s="352"/>
      <c r="CD10" s="352"/>
      <c r="CE10" s="352"/>
      <c r="CF10" s="352"/>
      <c r="CG10" s="352"/>
      <c r="CH10" s="352"/>
      <c r="CI10" s="352"/>
      <c r="CJ10" s="352"/>
      <c r="CK10" s="352"/>
      <c r="CL10" s="352"/>
      <c r="CM10" s="352"/>
      <c r="CN10" s="352"/>
      <c r="CO10" s="352"/>
      <c r="CP10" s="352"/>
      <c r="CQ10" s="352"/>
      <c r="CR10" s="352"/>
      <c r="CS10" s="352"/>
      <c r="CT10" s="352"/>
      <c r="CU10" s="352"/>
      <c r="CV10" s="352"/>
      <c r="CW10" s="352"/>
      <c r="CX10" s="352"/>
      <c r="CY10" s="352"/>
      <c r="CZ10" s="352"/>
      <c r="DA10" s="352"/>
      <c r="DB10" s="352"/>
      <c r="DC10" s="352"/>
      <c r="DD10" s="352"/>
      <c r="DE10" s="352"/>
      <c r="DF10" s="262"/>
      <c r="DG10" s="262"/>
      <c r="DH10" s="262"/>
      <c r="DI10" s="262"/>
      <c r="DJ10" s="262"/>
      <c r="DK10" s="262"/>
      <c r="DL10" s="262"/>
      <c r="DM10" s="262"/>
      <c r="DN10" s="262"/>
      <c r="DO10" s="262"/>
      <c r="DP10" s="262"/>
      <c r="DQ10" s="262"/>
      <c r="DR10" s="262"/>
      <c r="DS10" s="262"/>
      <c r="DT10" s="262"/>
      <c r="DU10" s="262"/>
      <c r="DV10" s="262"/>
      <c r="DW10" s="262"/>
      <c r="EM10" s="261" t="s">
        <v>605</v>
      </c>
    </row>
    <row r="11" spans="1:143" s="261" customFormat="1">
      <c r="A11" s="352"/>
      <c r="B11" s="352"/>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352"/>
      <c r="BL11" s="352"/>
      <c r="BM11" s="352"/>
      <c r="BN11" s="352"/>
      <c r="BO11" s="352"/>
      <c r="BP11" s="352"/>
      <c r="BQ11" s="352"/>
      <c r="BR11" s="352"/>
      <c r="BS11" s="352"/>
      <c r="BT11" s="352"/>
      <c r="BU11" s="352"/>
      <c r="BV11" s="352"/>
      <c r="BW11" s="352"/>
      <c r="BX11" s="352"/>
      <c r="BY11" s="352"/>
      <c r="BZ11" s="352"/>
      <c r="CA11" s="352"/>
      <c r="CB11" s="352"/>
      <c r="CC11" s="352"/>
      <c r="CD11" s="352"/>
      <c r="CE11" s="352"/>
      <c r="CF11" s="352"/>
      <c r="CG11" s="352"/>
      <c r="CH11" s="352"/>
      <c r="CI11" s="352"/>
      <c r="CJ11" s="352"/>
      <c r="CK11" s="352"/>
      <c r="CL11" s="352"/>
      <c r="CM11" s="352"/>
      <c r="CN11" s="352"/>
      <c r="CO11" s="352"/>
      <c r="CP11" s="352"/>
      <c r="CQ11" s="352"/>
      <c r="CR11" s="352"/>
      <c r="CS11" s="352"/>
      <c r="CT11" s="352"/>
      <c r="CU11" s="352"/>
      <c r="CV11" s="352"/>
      <c r="CW11" s="352"/>
      <c r="CX11" s="352"/>
      <c r="CY11" s="352"/>
      <c r="CZ11" s="352"/>
      <c r="DA11" s="352"/>
      <c r="DB11" s="352"/>
      <c r="DC11" s="352"/>
      <c r="DD11" s="352"/>
      <c r="DE11" s="352"/>
      <c r="DF11" s="262"/>
      <c r="DG11" s="262"/>
      <c r="DH11" s="262"/>
      <c r="DI11" s="262"/>
      <c r="DJ11" s="262"/>
      <c r="DK11" s="262"/>
      <c r="DL11" s="262"/>
      <c r="DM11" s="262"/>
      <c r="DN11" s="262"/>
      <c r="DO11" s="262"/>
      <c r="DP11" s="262"/>
      <c r="DQ11" s="262"/>
      <c r="DR11" s="262"/>
      <c r="DS11" s="262"/>
      <c r="DT11" s="262"/>
      <c r="DU11" s="262"/>
      <c r="DV11" s="262"/>
      <c r="DW11" s="262"/>
    </row>
    <row r="12" spans="1:143" s="261" customFormat="1">
      <c r="A12" s="352"/>
      <c r="B12" s="352"/>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2"/>
      <c r="BR12" s="352"/>
      <c r="BS12" s="352"/>
      <c r="BT12" s="352"/>
      <c r="BU12" s="352"/>
      <c r="BV12" s="352"/>
      <c r="BW12" s="352"/>
      <c r="BX12" s="352"/>
      <c r="BY12" s="352"/>
      <c r="BZ12" s="352"/>
      <c r="CA12" s="352"/>
      <c r="CB12" s="352"/>
      <c r="CC12" s="352"/>
      <c r="CD12" s="352"/>
      <c r="CE12" s="352"/>
      <c r="CF12" s="352"/>
      <c r="CG12" s="352"/>
      <c r="CH12" s="352"/>
      <c r="CI12" s="352"/>
      <c r="CJ12" s="352"/>
      <c r="CK12" s="352"/>
      <c r="CL12" s="352"/>
      <c r="CM12" s="352"/>
      <c r="CN12" s="352"/>
      <c r="CO12" s="352"/>
      <c r="CP12" s="352"/>
      <c r="CQ12" s="352"/>
      <c r="CR12" s="352"/>
      <c r="CS12" s="352"/>
      <c r="CT12" s="352"/>
      <c r="CU12" s="352"/>
      <c r="CV12" s="352"/>
      <c r="CW12" s="352"/>
      <c r="CX12" s="352"/>
      <c r="CY12" s="352"/>
      <c r="CZ12" s="352"/>
      <c r="DA12" s="352"/>
      <c r="DB12" s="352"/>
      <c r="DC12" s="352"/>
      <c r="DD12" s="352"/>
      <c r="DE12" s="352"/>
      <c r="DF12" s="262"/>
      <c r="DG12" s="262"/>
      <c r="DH12" s="262"/>
      <c r="DI12" s="262"/>
      <c r="DJ12" s="262"/>
      <c r="DK12" s="262"/>
      <c r="DL12" s="262"/>
      <c r="DM12" s="262"/>
      <c r="DN12" s="262"/>
      <c r="DO12" s="262"/>
      <c r="DP12" s="262"/>
      <c r="DQ12" s="262"/>
      <c r="DR12" s="262"/>
      <c r="DS12" s="262"/>
      <c r="DT12" s="262"/>
      <c r="DU12" s="262"/>
      <c r="DV12" s="262"/>
      <c r="DW12" s="262"/>
      <c r="EM12" s="261" t="s">
        <v>605</v>
      </c>
    </row>
    <row r="13" spans="1:143" s="261" customFormat="1">
      <c r="A13" s="352"/>
      <c r="B13" s="352"/>
      <c r="C13" s="352"/>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c r="AT13" s="352"/>
      <c r="AU13" s="352"/>
      <c r="AV13" s="352"/>
      <c r="AW13" s="352"/>
      <c r="AX13" s="352"/>
      <c r="AY13" s="352"/>
      <c r="AZ13" s="352"/>
      <c r="BA13" s="352"/>
      <c r="BB13" s="352"/>
      <c r="BC13" s="352"/>
      <c r="BD13" s="352"/>
      <c r="BE13" s="352"/>
      <c r="BF13" s="352"/>
      <c r="BG13" s="352"/>
      <c r="BH13" s="352"/>
      <c r="BI13" s="352"/>
      <c r="BJ13" s="352"/>
      <c r="BK13" s="352"/>
      <c r="BL13" s="352"/>
      <c r="BM13" s="352"/>
      <c r="BN13" s="352"/>
      <c r="BO13" s="352"/>
      <c r="BP13" s="352"/>
      <c r="BQ13" s="352"/>
      <c r="BR13" s="352"/>
      <c r="BS13" s="352"/>
      <c r="BT13" s="352"/>
      <c r="BU13" s="352"/>
      <c r="BV13" s="352"/>
      <c r="BW13" s="352"/>
      <c r="BX13" s="352"/>
      <c r="BY13" s="352"/>
      <c r="BZ13" s="352"/>
      <c r="CA13" s="352"/>
      <c r="CB13" s="352"/>
      <c r="CC13" s="352"/>
      <c r="CD13" s="352"/>
      <c r="CE13" s="352"/>
      <c r="CF13" s="352"/>
      <c r="CG13" s="352"/>
      <c r="CH13" s="352"/>
      <c r="CI13" s="352"/>
      <c r="CJ13" s="352"/>
      <c r="CK13" s="352"/>
      <c r="CL13" s="352"/>
      <c r="CM13" s="352"/>
      <c r="CN13" s="352"/>
      <c r="CO13" s="352"/>
      <c r="CP13" s="352"/>
      <c r="CQ13" s="352"/>
      <c r="CR13" s="352"/>
      <c r="CS13" s="352"/>
      <c r="CT13" s="352"/>
      <c r="CU13" s="352"/>
      <c r="CV13" s="352"/>
      <c r="CW13" s="352"/>
      <c r="CX13" s="352"/>
      <c r="CY13" s="352"/>
      <c r="CZ13" s="352"/>
      <c r="DA13" s="352"/>
      <c r="DB13" s="352"/>
      <c r="DC13" s="352"/>
      <c r="DD13" s="352"/>
      <c r="DE13" s="352"/>
      <c r="DF13" s="262"/>
      <c r="DG13" s="262"/>
      <c r="DH13" s="262"/>
      <c r="DI13" s="262"/>
      <c r="DJ13" s="262"/>
      <c r="DK13" s="262"/>
      <c r="DL13" s="262"/>
      <c r="DM13" s="262"/>
      <c r="DN13" s="262"/>
      <c r="DO13" s="262"/>
      <c r="DP13" s="262"/>
      <c r="DQ13" s="262"/>
      <c r="DR13" s="262"/>
      <c r="DS13" s="262"/>
      <c r="DT13" s="262"/>
      <c r="DU13" s="262"/>
      <c r="DV13" s="262"/>
      <c r="DW13" s="262"/>
    </row>
    <row r="14" spans="1:143" s="261" customFormat="1">
      <c r="A14" s="352"/>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c r="BX14" s="352"/>
      <c r="BY14" s="352"/>
      <c r="BZ14" s="352"/>
      <c r="CA14" s="352"/>
      <c r="CB14" s="352"/>
      <c r="CC14" s="352"/>
      <c r="CD14" s="352"/>
      <c r="CE14" s="352"/>
      <c r="CF14" s="352"/>
      <c r="CG14" s="352"/>
      <c r="CH14" s="352"/>
      <c r="CI14" s="352"/>
      <c r="CJ14" s="352"/>
      <c r="CK14" s="352"/>
      <c r="CL14" s="352"/>
      <c r="CM14" s="352"/>
      <c r="CN14" s="352"/>
      <c r="CO14" s="352"/>
      <c r="CP14" s="352"/>
      <c r="CQ14" s="352"/>
      <c r="CR14" s="352"/>
      <c r="CS14" s="352"/>
      <c r="CT14" s="352"/>
      <c r="CU14" s="352"/>
      <c r="CV14" s="352"/>
      <c r="CW14" s="352"/>
      <c r="CX14" s="352"/>
      <c r="CY14" s="352"/>
      <c r="CZ14" s="352"/>
      <c r="DA14" s="352"/>
      <c r="DB14" s="352"/>
      <c r="DC14" s="352"/>
      <c r="DD14" s="352"/>
      <c r="DE14" s="352"/>
      <c r="DF14" s="262"/>
      <c r="DG14" s="262"/>
      <c r="DH14" s="262"/>
      <c r="DI14" s="262"/>
      <c r="DJ14" s="262"/>
      <c r="DK14" s="262"/>
      <c r="DL14" s="262"/>
      <c r="DM14" s="262"/>
      <c r="DN14" s="262"/>
      <c r="DO14" s="262"/>
      <c r="DP14" s="262"/>
      <c r="DQ14" s="262"/>
      <c r="DR14" s="262"/>
      <c r="DS14" s="262"/>
      <c r="DT14" s="262"/>
      <c r="DU14" s="262"/>
      <c r="DV14" s="262"/>
      <c r="DW14" s="262"/>
    </row>
    <row r="15" spans="1:143" s="261" customFormat="1">
      <c r="A15" s="263"/>
      <c r="B15" s="352"/>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c r="BW15" s="352"/>
      <c r="BX15" s="352"/>
      <c r="BY15" s="352"/>
      <c r="BZ15" s="352"/>
      <c r="CA15" s="352"/>
      <c r="CB15" s="352"/>
      <c r="CC15" s="352"/>
      <c r="CD15" s="352"/>
      <c r="CE15" s="352"/>
      <c r="CF15" s="352"/>
      <c r="CG15" s="352"/>
      <c r="CH15" s="352"/>
      <c r="CI15" s="352"/>
      <c r="CJ15" s="352"/>
      <c r="CK15" s="352"/>
      <c r="CL15" s="352"/>
      <c r="CM15" s="352"/>
      <c r="CN15" s="352"/>
      <c r="CO15" s="352"/>
      <c r="CP15" s="352"/>
      <c r="CQ15" s="352"/>
      <c r="CR15" s="352"/>
      <c r="CS15" s="352"/>
      <c r="CT15" s="352"/>
      <c r="CU15" s="352"/>
      <c r="CV15" s="352"/>
      <c r="CW15" s="352"/>
      <c r="CX15" s="352"/>
      <c r="CY15" s="352"/>
      <c r="CZ15" s="352"/>
      <c r="DA15" s="352"/>
      <c r="DB15" s="352"/>
      <c r="DC15" s="352"/>
      <c r="DD15" s="352"/>
      <c r="DE15" s="352"/>
      <c r="DF15" s="262"/>
      <c r="DG15" s="262"/>
      <c r="DH15" s="262"/>
      <c r="DI15" s="262"/>
      <c r="DJ15" s="262"/>
      <c r="DK15" s="262"/>
      <c r="DL15" s="262"/>
      <c r="DM15" s="262"/>
      <c r="DN15" s="262"/>
      <c r="DO15" s="262"/>
      <c r="DP15" s="262"/>
      <c r="DQ15" s="262"/>
      <c r="DR15" s="262"/>
      <c r="DS15" s="262"/>
      <c r="DT15" s="262"/>
      <c r="DU15" s="262"/>
      <c r="DV15" s="262"/>
      <c r="DW15" s="262"/>
    </row>
    <row r="16" spans="1:143" s="261" customFormat="1">
      <c r="A16" s="263"/>
      <c r="B16" s="352"/>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2"/>
      <c r="AV16" s="352"/>
      <c r="AW16" s="352"/>
      <c r="AX16" s="352"/>
      <c r="AY16" s="352"/>
      <c r="AZ16" s="352"/>
      <c r="BA16" s="352"/>
      <c r="BB16" s="352"/>
      <c r="BC16" s="352"/>
      <c r="BD16" s="352"/>
      <c r="BE16" s="352"/>
      <c r="BF16" s="352"/>
      <c r="BG16" s="352"/>
      <c r="BH16" s="352"/>
      <c r="BI16" s="352"/>
      <c r="BJ16" s="352"/>
      <c r="BK16" s="352"/>
      <c r="BL16" s="352"/>
      <c r="BM16" s="352"/>
      <c r="BN16" s="352"/>
      <c r="BO16" s="352"/>
      <c r="BP16" s="352"/>
      <c r="BQ16" s="352"/>
      <c r="BR16" s="352"/>
      <c r="BS16" s="352"/>
      <c r="BT16" s="352"/>
      <c r="BU16" s="352"/>
      <c r="BV16" s="352"/>
      <c r="BW16" s="352"/>
      <c r="BX16" s="352"/>
      <c r="BY16" s="352"/>
      <c r="BZ16" s="352"/>
      <c r="CA16" s="352"/>
      <c r="CB16" s="352"/>
      <c r="CC16" s="352"/>
      <c r="CD16" s="352"/>
      <c r="CE16" s="352"/>
      <c r="CF16" s="352"/>
      <c r="CG16" s="352"/>
      <c r="CH16" s="352"/>
      <c r="CI16" s="352"/>
      <c r="CJ16" s="352"/>
      <c r="CK16" s="352"/>
      <c r="CL16" s="352"/>
      <c r="CM16" s="352"/>
      <c r="CN16" s="352"/>
      <c r="CO16" s="352"/>
      <c r="CP16" s="352"/>
      <c r="CQ16" s="352"/>
      <c r="CR16" s="352"/>
      <c r="CS16" s="352"/>
      <c r="CT16" s="352"/>
      <c r="CU16" s="352"/>
      <c r="CV16" s="352"/>
      <c r="CW16" s="352"/>
      <c r="CX16" s="352"/>
      <c r="CY16" s="352"/>
      <c r="CZ16" s="352"/>
      <c r="DA16" s="352"/>
      <c r="DB16" s="352"/>
      <c r="DC16" s="352"/>
      <c r="DD16" s="352"/>
      <c r="DE16" s="352"/>
      <c r="DF16" s="262"/>
      <c r="DG16" s="262"/>
      <c r="DH16" s="262"/>
      <c r="DI16" s="262"/>
      <c r="DJ16" s="262"/>
      <c r="DK16" s="262"/>
      <c r="DL16" s="262"/>
      <c r="DM16" s="262"/>
      <c r="DN16" s="262"/>
      <c r="DO16" s="262"/>
      <c r="DP16" s="262"/>
      <c r="DQ16" s="262"/>
      <c r="DR16" s="262"/>
      <c r="DS16" s="262"/>
      <c r="DT16" s="262"/>
      <c r="DU16" s="262"/>
      <c r="DV16" s="262"/>
      <c r="DW16" s="262"/>
    </row>
    <row r="17" spans="1:351" s="261" customFormat="1">
      <c r="A17" s="263"/>
      <c r="B17" s="352"/>
      <c r="C17" s="352"/>
      <c r="D17" s="352"/>
      <c r="E17" s="352"/>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2"/>
      <c r="AQ17" s="352"/>
      <c r="AR17" s="352"/>
      <c r="AS17" s="352"/>
      <c r="AT17" s="352"/>
      <c r="AU17" s="352"/>
      <c r="AV17" s="352"/>
      <c r="AW17" s="352"/>
      <c r="AX17" s="352"/>
      <c r="AY17" s="352"/>
      <c r="AZ17" s="352"/>
      <c r="BA17" s="352"/>
      <c r="BB17" s="352"/>
      <c r="BC17" s="352"/>
      <c r="BD17" s="352"/>
      <c r="BE17" s="352"/>
      <c r="BF17" s="352"/>
      <c r="BG17" s="352"/>
      <c r="BH17" s="352"/>
      <c r="BI17" s="352"/>
      <c r="BJ17" s="352"/>
      <c r="BK17" s="352"/>
      <c r="BL17" s="352"/>
      <c r="BM17" s="352"/>
      <c r="BN17" s="352"/>
      <c r="BO17" s="352"/>
      <c r="BP17" s="352"/>
      <c r="BQ17" s="352"/>
      <c r="BR17" s="352"/>
      <c r="BS17" s="352"/>
      <c r="BT17" s="352"/>
      <c r="BU17" s="352"/>
      <c r="BV17" s="352"/>
      <c r="BW17" s="352"/>
      <c r="BX17" s="352"/>
      <c r="BY17" s="352"/>
      <c r="BZ17" s="352"/>
      <c r="CA17" s="352"/>
      <c r="CB17" s="352"/>
      <c r="CC17" s="352"/>
      <c r="CD17" s="352"/>
      <c r="CE17" s="352"/>
      <c r="CF17" s="352"/>
      <c r="CG17" s="352"/>
      <c r="CH17" s="352"/>
      <c r="CI17" s="352"/>
      <c r="CJ17" s="352"/>
      <c r="CK17" s="352"/>
      <c r="CL17" s="352"/>
      <c r="CM17" s="352"/>
      <c r="CN17" s="352"/>
      <c r="CO17" s="352"/>
      <c r="CP17" s="352"/>
      <c r="CQ17" s="352"/>
      <c r="CR17" s="352"/>
      <c r="CS17" s="352"/>
      <c r="CT17" s="352"/>
      <c r="CU17" s="352"/>
      <c r="CV17" s="352"/>
      <c r="CW17" s="352"/>
      <c r="CX17" s="352"/>
      <c r="CY17" s="352"/>
      <c r="CZ17" s="352"/>
      <c r="DA17" s="352"/>
      <c r="DB17" s="352"/>
      <c r="DC17" s="352"/>
      <c r="DD17" s="352"/>
      <c r="DE17" s="352"/>
      <c r="DF17" s="262"/>
      <c r="DG17" s="262"/>
      <c r="DH17" s="262"/>
      <c r="DI17" s="262"/>
      <c r="DJ17" s="262"/>
      <c r="DK17" s="262"/>
      <c r="DL17" s="262"/>
      <c r="DM17" s="262"/>
      <c r="DN17" s="262"/>
      <c r="DO17" s="262"/>
      <c r="DP17" s="262"/>
      <c r="DQ17" s="262"/>
      <c r="DR17" s="262"/>
      <c r="DS17" s="262"/>
      <c r="DT17" s="262"/>
      <c r="DU17" s="262"/>
      <c r="DV17" s="262"/>
      <c r="DW17" s="262"/>
    </row>
    <row r="18" spans="1:351" s="261" customFormat="1">
      <c r="A18" s="263"/>
      <c r="B18" s="352"/>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52"/>
      <c r="AY18" s="352"/>
      <c r="AZ18" s="352"/>
      <c r="BA18" s="352"/>
      <c r="BB18" s="352"/>
      <c r="BC18" s="352"/>
      <c r="BD18" s="352"/>
      <c r="BE18" s="352"/>
      <c r="BF18" s="352"/>
      <c r="BG18" s="352"/>
      <c r="BH18" s="352"/>
      <c r="BI18" s="352"/>
      <c r="BJ18" s="352"/>
      <c r="BK18" s="352"/>
      <c r="BL18" s="352"/>
      <c r="BM18" s="352"/>
      <c r="BN18" s="352"/>
      <c r="BO18" s="352"/>
      <c r="BP18" s="352"/>
      <c r="BQ18" s="352"/>
      <c r="BR18" s="352"/>
      <c r="BS18" s="352"/>
      <c r="BT18" s="352"/>
      <c r="BU18" s="352"/>
      <c r="BV18" s="352"/>
      <c r="BW18" s="352"/>
      <c r="BX18" s="352"/>
      <c r="BY18" s="352"/>
      <c r="BZ18" s="352"/>
      <c r="CA18" s="352"/>
      <c r="CB18" s="352"/>
      <c r="CC18" s="352"/>
      <c r="CD18" s="352"/>
      <c r="CE18" s="352"/>
      <c r="CF18" s="352"/>
      <c r="CG18" s="352"/>
      <c r="CH18" s="352"/>
      <c r="CI18" s="352"/>
      <c r="CJ18" s="352"/>
      <c r="CK18" s="352"/>
      <c r="CL18" s="352"/>
      <c r="CM18" s="352"/>
      <c r="CN18" s="352"/>
      <c r="CO18" s="352"/>
      <c r="CP18" s="352"/>
      <c r="CQ18" s="352"/>
      <c r="CR18" s="352"/>
      <c r="CS18" s="352"/>
      <c r="CT18" s="352"/>
      <c r="CU18" s="352"/>
      <c r="CV18" s="352"/>
      <c r="CW18" s="352"/>
      <c r="CX18" s="352"/>
      <c r="CY18" s="352"/>
      <c r="CZ18" s="352"/>
      <c r="DA18" s="352"/>
      <c r="DB18" s="352"/>
      <c r="DC18" s="352"/>
      <c r="DD18" s="352"/>
      <c r="DE18" s="352"/>
      <c r="DF18" s="262"/>
      <c r="DG18" s="262"/>
      <c r="DH18" s="262"/>
      <c r="DI18" s="262"/>
      <c r="DJ18" s="262"/>
      <c r="DK18" s="262"/>
      <c r="DL18" s="262"/>
      <c r="DM18" s="262"/>
      <c r="DN18" s="262"/>
      <c r="DO18" s="262"/>
      <c r="DP18" s="262"/>
      <c r="DQ18" s="262"/>
      <c r="DR18" s="262"/>
      <c r="DS18" s="262"/>
      <c r="DT18" s="262"/>
      <c r="DU18" s="262"/>
      <c r="DV18" s="262"/>
      <c r="DW18" s="262"/>
    </row>
    <row r="19" spans="1:351">
      <c r="DD19" s="263"/>
      <c r="DE19" s="263"/>
    </row>
    <row r="20" spans="1:351">
      <c r="DD20" s="263"/>
      <c r="DE20" s="263"/>
    </row>
    <row r="21" spans="1:351" ht="17.25">
      <c r="B21" s="353"/>
      <c r="C21" s="265"/>
      <c r="D21" s="265"/>
      <c r="E21" s="265"/>
      <c r="F21" s="265"/>
      <c r="G21" s="265"/>
      <c r="H21" s="265"/>
      <c r="I21" s="265"/>
      <c r="J21" s="265"/>
      <c r="K21" s="265"/>
      <c r="L21" s="265"/>
      <c r="M21" s="265"/>
      <c r="N21" s="354"/>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354"/>
      <c r="AU21" s="265"/>
      <c r="AV21" s="265"/>
      <c r="AW21" s="265"/>
      <c r="AX21" s="265"/>
      <c r="AY21" s="265"/>
      <c r="AZ21" s="265"/>
      <c r="BA21" s="265"/>
      <c r="BB21" s="265"/>
      <c r="BC21" s="265"/>
      <c r="BD21" s="265"/>
      <c r="BE21" s="265"/>
      <c r="BF21" s="354"/>
      <c r="BG21" s="265"/>
      <c r="BH21" s="265"/>
      <c r="BI21" s="265"/>
      <c r="BJ21" s="265"/>
      <c r="BK21" s="265"/>
      <c r="BL21" s="265"/>
      <c r="BM21" s="265"/>
      <c r="BN21" s="265"/>
      <c r="BO21" s="265"/>
      <c r="BP21" s="265"/>
      <c r="BQ21" s="265"/>
      <c r="BR21" s="354"/>
      <c r="BS21" s="265"/>
      <c r="BT21" s="265"/>
      <c r="BU21" s="265"/>
      <c r="BV21" s="265"/>
      <c r="BW21" s="265"/>
      <c r="BX21" s="265"/>
      <c r="BY21" s="265"/>
      <c r="BZ21" s="265"/>
      <c r="CA21" s="265"/>
      <c r="CB21" s="265"/>
      <c r="CC21" s="265"/>
      <c r="CD21" s="354"/>
      <c r="CE21" s="265"/>
      <c r="CF21" s="265"/>
      <c r="CG21" s="265"/>
      <c r="CH21" s="265"/>
      <c r="CI21" s="265"/>
      <c r="CJ21" s="265"/>
      <c r="CK21" s="265"/>
      <c r="CL21" s="265"/>
      <c r="CM21" s="265"/>
      <c r="CN21" s="265"/>
      <c r="CO21" s="265"/>
      <c r="CP21" s="354"/>
      <c r="CQ21" s="265"/>
      <c r="CR21" s="265"/>
      <c r="CS21" s="265"/>
      <c r="CT21" s="265"/>
      <c r="CU21" s="265"/>
      <c r="CV21" s="265"/>
      <c r="CW21" s="265"/>
      <c r="CX21" s="265"/>
      <c r="CY21" s="265"/>
      <c r="CZ21" s="265"/>
      <c r="DA21" s="265"/>
      <c r="DB21" s="354"/>
      <c r="DC21" s="265"/>
      <c r="DD21" s="266"/>
      <c r="DE21" s="263"/>
      <c r="MM21" s="355"/>
    </row>
    <row r="22" spans="1:351" ht="17.25">
      <c r="B22" s="267"/>
      <c r="MM22" s="355"/>
    </row>
    <row r="23" spans="1:351">
      <c r="B23" s="267"/>
    </row>
    <row r="24" spans="1:351">
      <c r="B24" s="267"/>
    </row>
    <row r="25" spans="1:351">
      <c r="B25" s="267"/>
    </row>
    <row r="26" spans="1:351">
      <c r="B26" s="267"/>
    </row>
    <row r="27" spans="1:351">
      <c r="B27" s="267"/>
    </row>
    <row r="28" spans="1:351">
      <c r="B28" s="267"/>
    </row>
    <row r="29" spans="1:351">
      <c r="B29" s="267"/>
    </row>
    <row r="30" spans="1:351">
      <c r="B30" s="267"/>
    </row>
    <row r="31" spans="1:351">
      <c r="B31" s="267"/>
    </row>
    <row r="32" spans="1:351">
      <c r="B32" s="267"/>
    </row>
    <row r="33" spans="2:109">
      <c r="B33" s="267"/>
    </row>
    <row r="34" spans="2:109">
      <c r="B34" s="267"/>
    </row>
    <row r="35" spans="2:109">
      <c r="B35" s="267"/>
    </row>
    <row r="36" spans="2:109">
      <c r="B36" s="267"/>
    </row>
    <row r="37" spans="2:109">
      <c r="B37" s="267"/>
    </row>
    <row r="38" spans="2:109">
      <c r="B38" s="267"/>
    </row>
    <row r="39" spans="2:109">
      <c r="B39" s="348"/>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319"/>
      <c r="CL39" s="319"/>
      <c r="CM39" s="319"/>
      <c r="CN39" s="319"/>
      <c r="CO39" s="319"/>
      <c r="CP39" s="319"/>
      <c r="CQ39" s="319"/>
      <c r="CR39" s="319"/>
      <c r="CS39" s="319"/>
      <c r="CT39" s="319"/>
      <c r="CU39" s="319"/>
      <c r="CV39" s="319"/>
      <c r="CW39" s="319"/>
      <c r="CX39" s="319"/>
      <c r="CY39" s="319"/>
      <c r="CZ39" s="319"/>
      <c r="DA39" s="319"/>
      <c r="DB39" s="319"/>
      <c r="DC39" s="319"/>
      <c r="DD39" s="349"/>
    </row>
    <row r="40" spans="2:109">
      <c r="B40" s="356"/>
      <c r="DD40" s="356"/>
      <c r="DE40" s="263"/>
    </row>
    <row r="41" spans="2:109" ht="17.25">
      <c r="B41" s="264" t="s">
        <v>606</v>
      </c>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K41" s="265"/>
      <c r="CL41" s="265"/>
      <c r="CM41" s="265"/>
      <c r="CN41" s="265"/>
      <c r="CO41" s="265"/>
      <c r="CP41" s="265"/>
      <c r="CQ41" s="265"/>
      <c r="CR41" s="265"/>
      <c r="CS41" s="265"/>
      <c r="CT41" s="265"/>
      <c r="CU41" s="265"/>
      <c r="CV41" s="265"/>
      <c r="CW41" s="265"/>
      <c r="CX41" s="265"/>
      <c r="CY41" s="265"/>
      <c r="CZ41" s="265"/>
      <c r="DA41" s="265"/>
      <c r="DB41" s="265"/>
      <c r="DC41" s="265"/>
      <c r="DD41" s="266"/>
    </row>
    <row r="42" spans="2:109">
      <c r="B42" s="267"/>
      <c r="G42" s="357"/>
      <c r="I42" s="358"/>
      <c r="J42" s="358"/>
      <c r="K42" s="358"/>
      <c r="AM42" s="357"/>
      <c r="AN42" s="357" t="s">
        <v>607</v>
      </c>
      <c r="AP42" s="358"/>
      <c r="AQ42" s="358"/>
      <c r="AR42" s="358"/>
      <c r="AY42" s="357"/>
      <c r="BA42" s="358"/>
      <c r="BB42" s="358"/>
      <c r="BC42" s="358"/>
      <c r="BK42" s="357"/>
      <c r="BM42" s="358"/>
      <c r="BN42" s="358"/>
      <c r="BO42" s="358"/>
      <c r="BW42" s="357"/>
      <c r="BY42" s="358"/>
      <c r="BZ42" s="358"/>
      <c r="CA42" s="358"/>
      <c r="CI42" s="357"/>
      <c r="CK42" s="358"/>
      <c r="CL42" s="358"/>
      <c r="CM42" s="358"/>
      <c r="CU42" s="357"/>
      <c r="CW42" s="358"/>
      <c r="CX42" s="358"/>
      <c r="CY42" s="358"/>
    </row>
    <row r="43" spans="2:109" ht="13.5" customHeight="1">
      <c r="B43" s="267"/>
      <c r="AN43" s="1215" t="s">
        <v>619</v>
      </c>
      <c r="AO43" s="1216"/>
      <c r="AP43" s="1216"/>
      <c r="AQ43" s="1216"/>
      <c r="AR43" s="1216"/>
      <c r="AS43" s="1216"/>
      <c r="AT43" s="1216"/>
      <c r="AU43" s="1216"/>
      <c r="AV43" s="1216"/>
      <c r="AW43" s="1216"/>
      <c r="AX43" s="1216"/>
      <c r="AY43" s="1216"/>
      <c r="AZ43" s="1216"/>
      <c r="BA43" s="1216"/>
      <c r="BB43" s="1216"/>
      <c r="BC43" s="1216"/>
      <c r="BD43" s="1216"/>
      <c r="BE43" s="1216"/>
      <c r="BF43" s="1216"/>
      <c r="BG43" s="1216"/>
      <c r="BH43" s="1216"/>
      <c r="BI43" s="1216"/>
      <c r="BJ43" s="1216"/>
      <c r="BK43" s="1216"/>
      <c r="BL43" s="1216"/>
      <c r="BM43" s="1216"/>
      <c r="BN43" s="1216"/>
      <c r="BO43" s="1216"/>
      <c r="BP43" s="1216"/>
      <c r="BQ43" s="1216"/>
      <c r="BR43" s="1216"/>
      <c r="BS43" s="1216"/>
      <c r="BT43" s="1216"/>
      <c r="BU43" s="1216"/>
      <c r="BV43" s="1216"/>
      <c r="BW43" s="1216"/>
      <c r="BX43" s="1216"/>
      <c r="BY43" s="1216"/>
      <c r="BZ43" s="1216"/>
      <c r="CA43" s="1216"/>
      <c r="CB43" s="1216"/>
      <c r="CC43" s="1216"/>
      <c r="CD43" s="1216"/>
      <c r="CE43" s="1216"/>
      <c r="CF43" s="1216"/>
      <c r="CG43" s="1216"/>
      <c r="CH43" s="1216"/>
      <c r="CI43" s="1216"/>
      <c r="CJ43" s="1216"/>
      <c r="CK43" s="1216"/>
      <c r="CL43" s="1216"/>
      <c r="CM43" s="1216"/>
      <c r="CN43" s="1216"/>
      <c r="CO43" s="1216"/>
      <c r="CP43" s="1216"/>
      <c r="CQ43" s="1216"/>
      <c r="CR43" s="1216"/>
      <c r="CS43" s="1216"/>
      <c r="CT43" s="1216"/>
      <c r="CU43" s="1216"/>
      <c r="CV43" s="1216"/>
      <c r="CW43" s="1216"/>
      <c r="CX43" s="1216"/>
      <c r="CY43" s="1216"/>
      <c r="CZ43" s="1216"/>
      <c r="DA43" s="1216"/>
      <c r="DB43" s="1216"/>
      <c r="DC43" s="1217"/>
    </row>
    <row r="44" spans="2:109">
      <c r="B44" s="267"/>
      <c r="AN44" s="1218"/>
      <c r="AO44" s="1219"/>
      <c r="AP44" s="1219"/>
      <c r="AQ44" s="1219"/>
      <c r="AR44" s="1219"/>
      <c r="AS44" s="1219"/>
      <c r="AT44" s="1219"/>
      <c r="AU44" s="1219"/>
      <c r="AV44" s="1219"/>
      <c r="AW44" s="1219"/>
      <c r="AX44" s="1219"/>
      <c r="AY44" s="1219"/>
      <c r="AZ44" s="1219"/>
      <c r="BA44" s="1219"/>
      <c r="BB44" s="1219"/>
      <c r="BC44" s="1219"/>
      <c r="BD44" s="1219"/>
      <c r="BE44" s="1219"/>
      <c r="BF44" s="1219"/>
      <c r="BG44" s="1219"/>
      <c r="BH44" s="1219"/>
      <c r="BI44" s="1219"/>
      <c r="BJ44" s="1219"/>
      <c r="BK44" s="1219"/>
      <c r="BL44" s="1219"/>
      <c r="BM44" s="1219"/>
      <c r="BN44" s="1219"/>
      <c r="BO44" s="1219"/>
      <c r="BP44" s="1219"/>
      <c r="BQ44" s="1219"/>
      <c r="BR44" s="1219"/>
      <c r="BS44" s="1219"/>
      <c r="BT44" s="1219"/>
      <c r="BU44" s="1219"/>
      <c r="BV44" s="1219"/>
      <c r="BW44" s="1219"/>
      <c r="BX44" s="1219"/>
      <c r="BY44" s="1219"/>
      <c r="BZ44" s="1219"/>
      <c r="CA44" s="1219"/>
      <c r="CB44" s="1219"/>
      <c r="CC44" s="1219"/>
      <c r="CD44" s="1219"/>
      <c r="CE44" s="1219"/>
      <c r="CF44" s="1219"/>
      <c r="CG44" s="1219"/>
      <c r="CH44" s="1219"/>
      <c r="CI44" s="1219"/>
      <c r="CJ44" s="1219"/>
      <c r="CK44" s="1219"/>
      <c r="CL44" s="1219"/>
      <c r="CM44" s="1219"/>
      <c r="CN44" s="1219"/>
      <c r="CO44" s="1219"/>
      <c r="CP44" s="1219"/>
      <c r="CQ44" s="1219"/>
      <c r="CR44" s="1219"/>
      <c r="CS44" s="1219"/>
      <c r="CT44" s="1219"/>
      <c r="CU44" s="1219"/>
      <c r="CV44" s="1219"/>
      <c r="CW44" s="1219"/>
      <c r="CX44" s="1219"/>
      <c r="CY44" s="1219"/>
      <c r="CZ44" s="1219"/>
      <c r="DA44" s="1219"/>
      <c r="DB44" s="1219"/>
      <c r="DC44" s="1220"/>
    </row>
    <row r="45" spans="2:109">
      <c r="B45" s="267"/>
      <c r="AN45" s="1218"/>
      <c r="AO45" s="1219"/>
      <c r="AP45" s="1219"/>
      <c r="AQ45" s="1219"/>
      <c r="AR45" s="1219"/>
      <c r="AS45" s="1219"/>
      <c r="AT45" s="1219"/>
      <c r="AU45" s="1219"/>
      <c r="AV45" s="1219"/>
      <c r="AW45" s="1219"/>
      <c r="AX45" s="1219"/>
      <c r="AY45" s="1219"/>
      <c r="AZ45" s="1219"/>
      <c r="BA45" s="1219"/>
      <c r="BB45" s="1219"/>
      <c r="BC45" s="1219"/>
      <c r="BD45" s="1219"/>
      <c r="BE45" s="1219"/>
      <c r="BF45" s="1219"/>
      <c r="BG45" s="1219"/>
      <c r="BH45" s="1219"/>
      <c r="BI45" s="1219"/>
      <c r="BJ45" s="1219"/>
      <c r="BK45" s="1219"/>
      <c r="BL45" s="1219"/>
      <c r="BM45" s="1219"/>
      <c r="BN45" s="1219"/>
      <c r="BO45" s="1219"/>
      <c r="BP45" s="1219"/>
      <c r="BQ45" s="1219"/>
      <c r="BR45" s="1219"/>
      <c r="BS45" s="1219"/>
      <c r="BT45" s="1219"/>
      <c r="BU45" s="1219"/>
      <c r="BV45" s="1219"/>
      <c r="BW45" s="1219"/>
      <c r="BX45" s="1219"/>
      <c r="BY45" s="1219"/>
      <c r="BZ45" s="1219"/>
      <c r="CA45" s="1219"/>
      <c r="CB45" s="1219"/>
      <c r="CC45" s="1219"/>
      <c r="CD45" s="1219"/>
      <c r="CE45" s="1219"/>
      <c r="CF45" s="1219"/>
      <c r="CG45" s="1219"/>
      <c r="CH45" s="1219"/>
      <c r="CI45" s="1219"/>
      <c r="CJ45" s="1219"/>
      <c r="CK45" s="1219"/>
      <c r="CL45" s="1219"/>
      <c r="CM45" s="1219"/>
      <c r="CN45" s="1219"/>
      <c r="CO45" s="1219"/>
      <c r="CP45" s="1219"/>
      <c r="CQ45" s="1219"/>
      <c r="CR45" s="1219"/>
      <c r="CS45" s="1219"/>
      <c r="CT45" s="1219"/>
      <c r="CU45" s="1219"/>
      <c r="CV45" s="1219"/>
      <c r="CW45" s="1219"/>
      <c r="CX45" s="1219"/>
      <c r="CY45" s="1219"/>
      <c r="CZ45" s="1219"/>
      <c r="DA45" s="1219"/>
      <c r="DB45" s="1219"/>
      <c r="DC45" s="1220"/>
    </row>
    <row r="46" spans="2:109">
      <c r="B46" s="267"/>
      <c r="AN46" s="1218"/>
      <c r="AO46" s="1219"/>
      <c r="AP46" s="1219"/>
      <c r="AQ46" s="1219"/>
      <c r="AR46" s="1219"/>
      <c r="AS46" s="1219"/>
      <c r="AT46" s="1219"/>
      <c r="AU46" s="1219"/>
      <c r="AV46" s="1219"/>
      <c r="AW46" s="1219"/>
      <c r="AX46" s="1219"/>
      <c r="AY46" s="1219"/>
      <c r="AZ46" s="1219"/>
      <c r="BA46" s="1219"/>
      <c r="BB46" s="1219"/>
      <c r="BC46" s="1219"/>
      <c r="BD46" s="1219"/>
      <c r="BE46" s="1219"/>
      <c r="BF46" s="1219"/>
      <c r="BG46" s="1219"/>
      <c r="BH46" s="1219"/>
      <c r="BI46" s="1219"/>
      <c r="BJ46" s="1219"/>
      <c r="BK46" s="1219"/>
      <c r="BL46" s="1219"/>
      <c r="BM46" s="1219"/>
      <c r="BN46" s="1219"/>
      <c r="BO46" s="1219"/>
      <c r="BP46" s="1219"/>
      <c r="BQ46" s="1219"/>
      <c r="BR46" s="1219"/>
      <c r="BS46" s="1219"/>
      <c r="BT46" s="1219"/>
      <c r="BU46" s="1219"/>
      <c r="BV46" s="1219"/>
      <c r="BW46" s="1219"/>
      <c r="BX46" s="1219"/>
      <c r="BY46" s="1219"/>
      <c r="BZ46" s="1219"/>
      <c r="CA46" s="1219"/>
      <c r="CB46" s="1219"/>
      <c r="CC46" s="1219"/>
      <c r="CD46" s="1219"/>
      <c r="CE46" s="1219"/>
      <c r="CF46" s="1219"/>
      <c r="CG46" s="1219"/>
      <c r="CH46" s="1219"/>
      <c r="CI46" s="1219"/>
      <c r="CJ46" s="1219"/>
      <c r="CK46" s="1219"/>
      <c r="CL46" s="1219"/>
      <c r="CM46" s="1219"/>
      <c r="CN46" s="1219"/>
      <c r="CO46" s="1219"/>
      <c r="CP46" s="1219"/>
      <c r="CQ46" s="1219"/>
      <c r="CR46" s="1219"/>
      <c r="CS46" s="1219"/>
      <c r="CT46" s="1219"/>
      <c r="CU46" s="1219"/>
      <c r="CV46" s="1219"/>
      <c r="CW46" s="1219"/>
      <c r="CX46" s="1219"/>
      <c r="CY46" s="1219"/>
      <c r="CZ46" s="1219"/>
      <c r="DA46" s="1219"/>
      <c r="DB46" s="1219"/>
      <c r="DC46" s="1220"/>
    </row>
    <row r="47" spans="2:109">
      <c r="B47" s="267"/>
      <c r="AN47" s="1221"/>
      <c r="AO47" s="1222"/>
      <c r="AP47" s="1222"/>
      <c r="AQ47" s="1222"/>
      <c r="AR47" s="1222"/>
      <c r="AS47" s="1222"/>
      <c r="AT47" s="1222"/>
      <c r="AU47" s="1222"/>
      <c r="AV47" s="1222"/>
      <c r="AW47" s="1222"/>
      <c r="AX47" s="1222"/>
      <c r="AY47" s="1222"/>
      <c r="AZ47" s="1222"/>
      <c r="BA47" s="1222"/>
      <c r="BB47" s="1222"/>
      <c r="BC47" s="1222"/>
      <c r="BD47" s="1222"/>
      <c r="BE47" s="1222"/>
      <c r="BF47" s="1222"/>
      <c r="BG47" s="1222"/>
      <c r="BH47" s="1222"/>
      <c r="BI47" s="1222"/>
      <c r="BJ47" s="1222"/>
      <c r="BK47" s="1222"/>
      <c r="BL47" s="1222"/>
      <c r="BM47" s="1222"/>
      <c r="BN47" s="1222"/>
      <c r="BO47" s="1222"/>
      <c r="BP47" s="1222"/>
      <c r="BQ47" s="1222"/>
      <c r="BR47" s="1222"/>
      <c r="BS47" s="1222"/>
      <c r="BT47" s="1222"/>
      <c r="BU47" s="1222"/>
      <c r="BV47" s="1222"/>
      <c r="BW47" s="1222"/>
      <c r="BX47" s="1222"/>
      <c r="BY47" s="1222"/>
      <c r="BZ47" s="1222"/>
      <c r="CA47" s="1222"/>
      <c r="CB47" s="1222"/>
      <c r="CC47" s="1222"/>
      <c r="CD47" s="1222"/>
      <c r="CE47" s="1222"/>
      <c r="CF47" s="1222"/>
      <c r="CG47" s="1222"/>
      <c r="CH47" s="1222"/>
      <c r="CI47" s="1222"/>
      <c r="CJ47" s="1222"/>
      <c r="CK47" s="1222"/>
      <c r="CL47" s="1222"/>
      <c r="CM47" s="1222"/>
      <c r="CN47" s="1222"/>
      <c r="CO47" s="1222"/>
      <c r="CP47" s="1222"/>
      <c r="CQ47" s="1222"/>
      <c r="CR47" s="1222"/>
      <c r="CS47" s="1222"/>
      <c r="CT47" s="1222"/>
      <c r="CU47" s="1222"/>
      <c r="CV47" s="1222"/>
      <c r="CW47" s="1222"/>
      <c r="CX47" s="1222"/>
      <c r="CY47" s="1222"/>
      <c r="CZ47" s="1222"/>
      <c r="DA47" s="1222"/>
      <c r="DB47" s="1222"/>
      <c r="DC47" s="1223"/>
    </row>
    <row r="48" spans="2:109">
      <c r="B48" s="267"/>
      <c r="H48" s="359"/>
      <c r="I48" s="359"/>
      <c r="J48" s="359"/>
      <c r="AN48" s="359"/>
      <c r="AO48" s="359"/>
      <c r="AP48" s="359"/>
      <c r="AZ48" s="359"/>
      <c r="BA48" s="359"/>
      <c r="BB48" s="359"/>
      <c r="BL48" s="359"/>
      <c r="BM48" s="359"/>
      <c r="BN48" s="359"/>
      <c r="BX48" s="359"/>
      <c r="BY48" s="359"/>
      <c r="BZ48" s="359"/>
      <c r="CJ48" s="359"/>
      <c r="CK48" s="359"/>
      <c r="CL48" s="359"/>
      <c r="CV48" s="359"/>
      <c r="CW48" s="359"/>
      <c r="CX48" s="359"/>
    </row>
    <row r="49" spans="1:109">
      <c r="B49" s="267"/>
      <c r="AN49" s="263" t="s">
        <v>608</v>
      </c>
    </row>
    <row r="50" spans="1:109">
      <c r="B50" s="267"/>
      <c r="G50" s="1224"/>
      <c r="H50" s="1224"/>
      <c r="I50" s="1224"/>
      <c r="J50" s="1224"/>
      <c r="K50" s="360"/>
      <c r="L50" s="360"/>
      <c r="M50" s="361"/>
      <c r="N50" s="361"/>
      <c r="AN50" s="1225"/>
      <c r="AO50" s="1226"/>
      <c r="AP50" s="1226"/>
      <c r="AQ50" s="1226"/>
      <c r="AR50" s="1226"/>
      <c r="AS50" s="1226"/>
      <c r="AT50" s="1226"/>
      <c r="AU50" s="1226"/>
      <c r="AV50" s="1226"/>
      <c r="AW50" s="1226"/>
      <c r="AX50" s="1226"/>
      <c r="AY50" s="1226"/>
      <c r="AZ50" s="1226"/>
      <c r="BA50" s="1226"/>
      <c r="BB50" s="1226"/>
      <c r="BC50" s="1226"/>
      <c r="BD50" s="1226"/>
      <c r="BE50" s="1226"/>
      <c r="BF50" s="1226"/>
      <c r="BG50" s="1226"/>
      <c r="BH50" s="1226"/>
      <c r="BI50" s="1226"/>
      <c r="BJ50" s="1226"/>
      <c r="BK50" s="1226"/>
      <c r="BL50" s="1226"/>
      <c r="BM50" s="1226"/>
      <c r="BN50" s="1226"/>
      <c r="BO50" s="1227"/>
      <c r="BP50" s="1228" t="s">
        <v>559</v>
      </c>
      <c r="BQ50" s="1228"/>
      <c r="BR50" s="1228"/>
      <c r="BS50" s="1228"/>
      <c r="BT50" s="1228"/>
      <c r="BU50" s="1228"/>
      <c r="BV50" s="1228"/>
      <c r="BW50" s="1228"/>
      <c r="BX50" s="1228" t="s">
        <v>560</v>
      </c>
      <c r="BY50" s="1228"/>
      <c r="BZ50" s="1228"/>
      <c r="CA50" s="1228"/>
      <c r="CB50" s="1228"/>
      <c r="CC50" s="1228"/>
      <c r="CD50" s="1228"/>
      <c r="CE50" s="1228"/>
      <c r="CF50" s="1228" t="s">
        <v>561</v>
      </c>
      <c r="CG50" s="1228"/>
      <c r="CH50" s="1228"/>
      <c r="CI50" s="1228"/>
      <c r="CJ50" s="1228"/>
      <c r="CK50" s="1228"/>
      <c r="CL50" s="1228"/>
      <c r="CM50" s="1228"/>
      <c r="CN50" s="1228" t="s">
        <v>562</v>
      </c>
      <c r="CO50" s="1228"/>
      <c r="CP50" s="1228"/>
      <c r="CQ50" s="1228"/>
      <c r="CR50" s="1228"/>
      <c r="CS50" s="1228"/>
      <c r="CT50" s="1228"/>
      <c r="CU50" s="1228"/>
      <c r="CV50" s="1228" t="s">
        <v>563</v>
      </c>
      <c r="CW50" s="1228"/>
      <c r="CX50" s="1228"/>
      <c r="CY50" s="1228"/>
      <c r="CZ50" s="1228"/>
      <c r="DA50" s="1228"/>
      <c r="DB50" s="1228"/>
      <c r="DC50" s="1228"/>
    </row>
    <row r="51" spans="1:109" ht="13.5" customHeight="1">
      <c r="B51" s="267"/>
      <c r="G51" s="1229"/>
      <c r="H51" s="1229"/>
      <c r="I51" s="1232"/>
      <c r="J51" s="1232"/>
      <c r="K51" s="1230"/>
      <c r="L51" s="1230"/>
      <c r="M51" s="1230"/>
      <c r="N51" s="1230"/>
      <c r="AM51" s="359"/>
      <c r="AN51" s="1231" t="s">
        <v>609</v>
      </c>
      <c r="AO51" s="1231"/>
      <c r="AP51" s="1231"/>
      <c r="AQ51" s="1231"/>
      <c r="AR51" s="1231"/>
      <c r="AS51" s="1231"/>
      <c r="AT51" s="1231"/>
      <c r="AU51" s="1231"/>
      <c r="AV51" s="1231"/>
      <c r="AW51" s="1231"/>
      <c r="AX51" s="1231"/>
      <c r="AY51" s="1231"/>
      <c r="AZ51" s="1231"/>
      <c r="BA51" s="1231"/>
      <c r="BB51" s="1231" t="s">
        <v>610</v>
      </c>
      <c r="BC51" s="1231"/>
      <c r="BD51" s="1231"/>
      <c r="BE51" s="1231"/>
      <c r="BF51" s="1231"/>
      <c r="BG51" s="1231"/>
      <c r="BH51" s="1231"/>
      <c r="BI51" s="1231"/>
      <c r="BJ51" s="1231"/>
      <c r="BK51" s="1231"/>
      <c r="BL51" s="1231"/>
      <c r="BM51" s="1231"/>
      <c r="BN51" s="1231"/>
      <c r="BO51" s="1231"/>
      <c r="BP51" s="1214"/>
      <c r="BQ51" s="1214"/>
      <c r="BR51" s="1214"/>
      <c r="BS51" s="1214"/>
      <c r="BT51" s="1214"/>
      <c r="BU51" s="1214"/>
      <c r="BV51" s="1214"/>
      <c r="BW51" s="1214"/>
      <c r="BX51" s="1214"/>
      <c r="BY51" s="1214"/>
      <c r="BZ51" s="1214"/>
      <c r="CA51" s="1214"/>
      <c r="CB51" s="1214"/>
      <c r="CC51" s="1214"/>
      <c r="CD51" s="1214"/>
      <c r="CE51" s="1214"/>
      <c r="CF51" s="1214"/>
      <c r="CG51" s="1214"/>
      <c r="CH51" s="1214"/>
      <c r="CI51" s="1214"/>
      <c r="CJ51" s="1214"/>
      <c r="CK51" s="1214"/>
      <c r="CL51" s="1214"/>
      <c r="CM51" s="1214"/>
      <c r="CN51" s="1214"/>
      <c r="CO51" s="1214"/>
      <c r="CP51" s="1214"/>
      <c r="CQ51" s="1214"/>
      <c r="CR51" s="1214"/>
      <c r="CS51" s="1214"/>
      <c r="CT51" s="1214"/>
      <c r="CU51" s="1214"/>
      <c r="CV51" s="1214"/>
      <c r="CW51" s="1214"/>
      <c r="CX51" s="1214"/>
      <c r="CY51" s="1214"/>
      <c r="CZ51" s="1214"/>
      <c r="DA51" s="1214"/>
      <c r="DB51" s="1214"/>
      <c r="DC51" s="1214"/>
    </row>
    <row r="52" spans="1:109">
      <c r="B52" s="267"/>
      <c r="G52" s="1229"/>
      <c r="H52" s="1229"/>
      <c r="I52" s="1232"/>
      <c r="J52" s="1232"/>
      <c r="K52" s="1230"/>
      <c r="L52" s="1230"/>
      <c r="M52" s="1230"/>
      <c r="N52" s="1230"/>
      <c r="AM52" s="359"/>
      <c r="AN52" s="1231"/>
      <c r="AO52" s="1231"/>
      <c r="AP52" s="1231"/>
      <c r="AQ52" s="1231"/>
      <c r="AR52" s="1231"/>
      <c r="AS52" s="1231"/>
      <c r="AT52" s="1231"/>
      <c r="AU52" s="1231"/>
      <c r="AV52" s="1231"/>
      <c r="AW52" s="1231"/>
      <c r="AX52" s="1231"/>
      <c r="AY52" s="1231"/>
      <c r="AZ52" s="1231"/>
      <c r="BA52" s="1231"/>
      <c r="BB52" s="1231"/>
      <c r="BC52" s="1231"/>
      <c r="BD52" s="1231"/>
      <c r="BE52" s="1231"/>
      <c r="BF52" s="1231"/>
      <c r="BG52" s="1231"/>
      <c r="BH52" s="1231"/>
      <c r="BI52" s="1231"/>
      <c r="BJ52" s="1231"/>
      <c r="BK52" s="1231"/>
      <c r="BL52" s="1231"/>
      <c r="BM52" s="1231"/>
      <c r="BN52" s="1231"/>
      <c r="BO52" s="1231"/>
      <c r="BP52" s="1214"/>
      <c r="BQ52" s="1214"/>
      <c r="BR52" s="1214"/>
      <c r="BS52" s="1214"/>
      <c r="BT52" s="1214"/>
      <c r="BU52" s="1214"/>
      <c r="BV52" s="1214"/>
      <c r="BW52" s="1214"/>
      <c r="BX52" s="1214"/>
      <c r="BY52" s="1214"/>
      <c r="BZ52" s="1214"/>
      <c r="CA52" s="1214"/>
      <c r="CB52" s="1214"/>
      <c r="CC52" s="1214"/>
      <c r="CD52" s="1214"/>
      <c r="CE52" s="1214"/>
      <c r="CF52" s="1214"/>
      <c r="CG52" s="1214"/>
      <c r="CH52" s="1214"/>
      <c r="CI52" s="1214"/>
      <c r="CJ52" s="1214"/>
      <c r="CK52" s="1214"/>
      <c r="CL52" s="1214"/>
      <c r="CM52" s="1214"/>
      <c r="CN52" s="1214"/>
      <c r="CO52" s="1214"/>
      <c r="CP52" s="1214"/>
      <c r="CQ52" s="1214"/>
      <c r="CR52" s="1214"/>
      <c r="CS52" s="1214"/>
      <c r="CT52" s="1214"/>
      <c r="CU52" s="1214"/>
      <c r="CV52" s="1214"/>
      <c r="CW52" s="1214"/>
      <c r="CX52" s="1214"/>
      <c r="CY52" s="1214"/>
      <c r="CZ52" s="1214"/>
      <c r="DA52" s="1214"/>
      <c r="DB52" s="1214"/>
      <c r="DC52" s="1214"/>
    </row>
    <row r="53" spans="1:109">
      <c r="A53" s="358"/>
      <c r="B53" s="267"/>
      <c r="G53" s="1229"/>
      <c r="H53" s="1229"/>
      <c r="I53" s="1224"/>
      <c r="J53" s="1224"/>
      <c r="K53" s="1230"/>
      <c r="L53" s="1230"/>
      <c r="M53" s="1230"/>
      <c r="N53" s="1230"/>
      <c r="AM53" s="359"/>
      <c r="AN53" s="1231"/>
      <c r="AO53" s="1231"/>
      <c r="AP53" s="1231"/>
      <c r="AQ53" s="1231"/>
      <c r="AR53" s="1231"/>
      <c r="AS53" s="1231"/>
      <c r="AT53" s="1231"/>
      <c r="AU53" s="1231"/>
      <c r="AV53" s="1231"/>
      <c r="AW53" s="1231"/>
      <c r="AX53" s="1231"/>
      <c r="AY53" s="1231"/>
      <c r="AZ53" s="1231"/>
      <c r="BA53" s="1231"/>
      <c r="BB53" s="1231" t="s">
        <v>611</v>
      </c>
      <c r="BC53" s="1231"/>
      <c r="BD53" s="1231"/>
      <c r="BE53" s="1231"/>
      <c r="BF53" s="1231"/>
      <c r="BG53" s="1231"/>
      <c r="BH53" s="1231"/>
      <c r="BI53" s="1231"/>
      <c r="BJ53" s="1231"/>
      <c r="BK53" s="1231"/>
      <c r="BL53" s="1231"/>
      <c r="BM53" s="1231"/>
      <c r="BN53" s="1231"/>
      <c r="BO53" s="1231"/>
      <c r="BP53" s="1214">
        <v>69.2</v>
      </c>
      <c r="BQ53" s="1214"/>
      <c r="BR53" s="1214"/>
      <c r="BS53" s="1214"/>
      <c r="BT53" s="1214"/>
      <c r="BU53" s="1214"/>
      <c r="BV53" s="1214"/>
      <c r="BW53" s="1214"/>
      <c r="BX53" s="1214">
        <v>70.400000000000006</v>
      </c>
      <c r="BY53" s="1214"/>
      <c r="BZ53" s="1214"/>
      <c r="CA53" s="1214"/>
      <c r="CB53" s="1214"/>
      <c r="CC53" s="1214"/>
      <c r="CD53" s="1214"/>
      <c r="CE53" s="1214"/>
      <c r="CF53" s="1214">
        <v>71.8</v>
      </c>
      <c r="CG53" s="1214"/>
      <c r="CH53" s="1214"/>
      <c r="CI53" s="1214"/>
      <c r="CJ53" s="1214"/>
      <c r="CK53" s="1214"/>
      <c r="CL53" s="1214"/>
      <c r="CM53" s="1214"/>
      <c r="CN53" s="1214">
        <v>72.900000000000006</v>
      </c>
      <c r="CO53" s="1214"/>
      <c r="CP53" s="1214"/>
      <c r="CQ53" s="1214"/>
      <c r="CR53" s="1214"/>
      <c r="CS53" s="1214"/>
      <c r="CT53" s="1214"/>
      <c r="CU53" s="1214"/>
      <c r="CV53" s="1214">
        <v>74.7</v>
      </c>
      <c r="CW53" s="1214"/>
      <c r="CX53" s="1214"/>
      <c r="CY53" s="1214"/>
      <c r="CZ53" s="1214"/>
      <c r="DA53" s="1214"/>
      <c r="DB53" s="1214"/>
      <c r="DC53" s="1214"/>
    </row>
    <row r="54" spans="1:109">
      <c r="A54" s="358"/>
      <c r="B54" s="267"/>
      <c r="G54" s="1229"/>
      <c r="H54" s="1229"/>
      <c r="I54" s="1224"/>
      <c r="J54" s="1224"/>
      <c r="K54" s="1230"/>
      <c r="L54" s="1230"/>
      <c r="M54" s="1230"/>
      <c r="N54" s="1230"/>
      <c r="AM54" s="359"/>
      <c r="AN54" s="1231"/>
      <c r="AO54" s="1231"/>
      <c r="AP54" s="1231"/>
      <c r="AQ54" s="1231"/>
      <c r="AR54" s="1231"/>
      <c r="AS54" s="1231"/>
      <c r="AT54" s="1231"/>
      <c r="AU54" s="1231"/>
      <c r="AV54" s="1231"/>
      <c r="AW54" s="1231"/>
      <c r="AX54" s="1231"/>
      <c r="AY54" s="1231"/>
      <c r="AZ54" s="1231"/>
      <c r="BA54" s="1231"/>
      <c r="BB54" s="1231"/>
      <c r="BC54" s="1231"/>
      <c r="BD54" s="1231"/>
      <c r="BE54" s="1231"/>
      <c r="BF54" s="1231"/>
      <c r="BG54" s="1231"/>
      <c r="BH54" s="1231"/>
      <c r="BI54" s="1231"/>
      <c r="BJ54" s="1231"/>
      <c r="BK54" s="1231"/>
      <c r="BL54" s="1231"/>
      <c r="BM54" s="1231"/>
      <c r="BN54" s="1231"/>
      <c r="BO54" s="1231"/>
      <c r="BP54" s="1214"/>
      <c r="BQ54" s="1214"/>
      <c r="BR54" s="1214"/>
      <c r="BS54" s="1214"/>
      <c r="BT54" s="1214"/>
      <c r="BU54" s="1214"/>
      <c r="BV54" s="1214"/>
      <c r="BW54" s="1214"/>
      <c r="BX54" s="1214"/>
      <c r="BY54" s="1214"/>
      <c r="BZ54" s="1214"/>
      <c r="CA54" s="1214"/>
      <c r="CB54" s="1214"/>
      <c r="CC54" s="1214"/>
      <c r="CD54" s="1214"/>
      <c r="CE54" s="1214"/>
      <c r="CF54" s="1214"/>
      <c r="CG54" s="1214"/>
      <c r="CH54" s="1214"/>
      <c r="CI54" s="1214"/>
      <c r="CJ54" s="1214"/>
      <c r="CK54" s="1214"/>
      <c r="CL54" s="1214"/>
      <c r="CM54" s="1214"/>
      <c r="CN54" s="1214"/>
      <c r="CO54" s="1214"/>
      <c r="CP54" s="1214"/>
      <c r="CQ54" s="1214"/>
      <c r="CR54" s="1214"/>
      <c r="CS54" s="1214"/>
      <c r="CT54" s="1214"/>
      <c r="CU54" s="1214"/>
      <c r="CV54" s="1214"/>
      <c r="CW54" s="1214"/>
      <c r="CX54" s="1214"/>
      <c r="CY54" s="1214"/>
      <c r="CZ54" s="1214"/>
      <c r="DA54" s="1214"/>
      <c r="DB54" s="1214"/>
      <c r="DC54" s="1214"/>
    </row>
    <row r="55" spans="1:109">
      <c r="A55" s="358"/>
      <c r="B55" s="267"/>
      <c r="G55" s="1224"/>
      <c r="H55" s="1224"/>
      <c r="I55" s="1224"/>
      <c r="J55" s="1224"/>
      <c r="K55" s="1230"/>
      <c r="L55" s="1230"/>
      <c r="M55" s="1230"/>
      <c r="N55" s="1230"/>
      <c r="AN55" s="1228" t="s">
        <v>612</v>
      </c>
      <c r="AO55" s="1228"/>
      <c r="AP55" s="1228"/>
      <c r="AQ55" s="1228"/>
      <c r="AR55" s="1228"/>
      <c r="AS55" s="1228"/>
      <c r="AT55" s="1228"/>
      <c r="AU55" s="1228"/>
      <c r="AV55" s="1228"/>
      <c r="AW55" s="1228"/>
      <c r="AX55" s="1228"/>
      <c r="AY55" s="1228"/>
      <c r="AZ55" s="1228"/>
      <c r="BA55" s="1228"/>
      <c r="BB55" s="1231" t="s">
        <v>610</v>
      </c>
      <c r="BC55" s="1231"/>
      <c r="BD55" s="1231"/>
      <c r="BE55" s="1231"/>
      <c r="BF55" s="1231"/>
      <c r="BG55" s="1231"/>
      <c r="BH55" s="1231"/>
      <c r="BI55" s="1231"/>
      <c r="BJ55" s="1231"/>
      <c r="BK55" s="1231"/>
      <c r="BL55" s="1231"/>
      <c r="BM55" s="1231"/>
      <c r="BN55" s="1231"/>
      <c r="BO55" s="1231"/>
      <c r="BP55" s="1214">
        <v>0</v>
      </c>
      <c r="BQ55" s="1214"/>
      <c r="BR55" s="1214"/>
      <c r="BS55" s="1214"/>
      <c r="BT55" s="1214"/>
      <c r="BU55" s="1214"/>
      <c r="BV55" s="1214"/>
      <c r="BW55" s="1214"/>
      <c r="BX55" s="1214">
        <v>0</v>
      </c>
      <c r="BY55" s="1214"/>
      <c r="BZ55" s="1214"/>
      <c r="CA55" s="1214"/>
      <c r="CB55" s="1214"/>
      <c r="CC55" s="1214"/>
      <c r="CD55" s="1214"/>
      <c r="CE55" s="1214"/>
      <c r="CF55" s="1214">
        <v>0</v>
      </c>
      <c r="CG55" s="1214"/>
      <c r="CH55" s="1214"/>
      <c r="CI55" s="1214"/>
      <c r="CJ55" s="1214"/>
      <c r="CK55" s="1214"/>
      <c r="CL55" s="1214"/>
      <c r="CM55" s="1214"/>
      <c r="CN55" s="1214">
        <v>0</v>
      </c>
      <c r="CO55" s="1214"/>
      <c r="CP55" s="1214"/>
      <c r="CQ55" s="1214"/>
      <c r="CR55" s="1214"/>
      <c r="CS55" s="1214"/>
      <c r="CT55" s="1214"/>
      <c r="CU55" s="1214"/>
      <c r="CV55" s="1214">
        <v>0</v>
      </c>
      <c r="CW55" s="1214"/>
      <c r="CX55" s="1214"/>
      <c r="CY55" s="1214"/>
      <c r="CZ55" s="1214"/>
      <c r="DA55" s="1214"/>
      <c r="DB55" s="1214"/>
      <c r="DC55" s="1214"/>
    </row>
    <row r="56" spans="1:109">
      <c r="A56" s="358"/>
      <c r="B56" s="267"/>
      <c r="G56" s="1224"/>
      <c r="H56" s="1224"/>
      <c r="I56" s="1224"/>
      <c r="J56" s="1224"/>
      <c r="K56" s="1230"/>
      <c r="L56" s="1230"/>
      <c r="M56" s="1230"/>
      <c r="N56" s="1230"/>
      <c r="AN56" s="1228"/>
      <c r="AO56" s="1228"/>
      <c r="AP56" s="1228"/>
      <c r="AQ56" s="1228"/>
      <c r="AR56" s="1228"/>
      <c r="AS56" s="1228"/>
      <c r="AT56" s="1228"/>
      <c r="AU56" s="1228"/>
      <c r="AV56" s="1228"/>
      <c r="AW56" s="1228"/>
      <c r="AX56" s="1228"/>
      <c r="AY56" s="1228"/>
      <c r="AZ56" s="1228"/>
      <c r="BA56" s="1228"/>
      <c r="BB56" s="1231"/>
      <c r="BC56" s="1231"/>
      <c r="BD56" s="1231"/>
      <c r="BE56" s="1231"/>
      <c r="BF56" s="1231"/>
      <c r="BG56" s="1231"/>
      <c r="BH56" s="1231"/>
      <c r="BI56" s="1231"/>
      <c r="BJ56" s="1231"/>
      <c r="BK56" s="1231"/>
      <c r="BL56" s="1231"/>
      <c r="BM56" s="1231"/>
      <c r="BN56" s="1231"/>
      <c r="BO56" s="1231"/>
      <c r="BP56" s="1214"/>
      <c r="BQ56" s="1214"/>
      <c r="BR56" s="1214"/>
      <c r="BS56" s="1214"/>
      <c r="BT56" s="1214"/>
      <c r="BU56" s="1214"/>
      <c r="BV56" s="1214"/>
      <c r="BW56" s="1214"/>
      <c r="BX56" s="1214"/>
      <c r="BY56" s="1214"/>
      <c r="BZ56" s="1214"/>
      <c r="CA56" s="1214"/>
      <c r="CB56" s="1214"/>
      <c r="CC56" s="1214"/>
      <c r="CD56" s="1214"/>
      <c r="CE56" s="1214"/>
      <c r="CF56" s="1214"/>
      <c r="CG56" s="1214"/>
      <c r="CH56" s="1214"/>
      <c r="CI56" s="1214"/>
      <c r="CJ56" s="1214"/>
      <c r="CK56" s="1214"/>
      <c r="CL56" s="1214"/>
      <c r="CM56" s="1214"/>
      <c r="CN56" s="1214"/>
      <c r="CO56" s="1214"/>
      <c r="CP56" s="1214"/>
      <c r="CQ56" s="1214"/>
      <c r="CR56" s="1214"/>
      <c r="CS56" s="1214"/>
      <c r="CT56" s="1214"/>
      <c r="CU56" s="1214"/>
      <c r="CV56" s="1214"/>
      <c r="CW56" s="1214"/>
      <c r="CX56" s="1214"/>
      <c r="CY56" s="1214"/>
      <c r="CZ56" s="1214"/>
      <c r="DA56" s="1214"/>
      <c r="DB56" s="1214"/>
      <c r="DC56" s="1214"/>
    </row>
    <row r="57" spans="1:109" s="358" customFormat="1">
      <c r="B57" s="362"/>
      <c r="G57" s="1224"/>
      <c r="H57" s="1224"/>
      <c r="I57" s="1233"/>
      <c r="J57" s="1233"/>
      <c r="K57" s="1230"/>
      <c r="L57" s="1230"/>
      <c r="M57" s="1230"/>
      <c r="N57" s="1230"/>
      <c r="AM57" s="263"/>
      <c r="AN57" s="1228"/>
      <c r="AO57" s="1228"/>
      <c r="AP57" s="1228"/>
      <c r="AQ57" s="1228"/>
      <c r="AR57" s="1228"/>
      <c r="AS57" s="1228"/>
      <c r="AT57" s="1228"/>
      <c r="AU57" s="1228"/>
      <c r="AV57" s="1228"/>
      <c r="AW57" s="1228"/>
      <c r="AX57" s="1228"/>
      <c r="AY57" s="1228"/>
      <c r="AZ57" s="1228"/>
      <c r="BA57" s="1228"/>
      <c r="BB57" s="1231" t="s">
        <v>613</v>
      </c>
      <c r="BC57" s="1231"/>
      <c r="BD57" s="1231"/>
      <c r="BE57" s="1231"/>
      <c r="BF57" s="1231"/>
      <c r="BG57" s="1231"/>
      <c r="BH57" s="1231"/>
      <c r="BI57" s="1231"/>
      <c r="BJ57" s="1231"/>
      <c r="BK57" s="1231"/>
      <c r="BL57" s="1231"/>
      <c r="BM57" s="1231"/>
      <c r="BN57" s="1231"/>
      <c r="BO57" s="1231"/>
      <c r="BP57" s="1214">
        <v>58.6</v>
      </c>
      <c r="BQ57" s="1214"/>
      <c r="BR57" s="1214"/>
      <c r="BS57" s="1214"/>
      <c r="BT57" s="1214"/>
      <c r="BU57" s="1214"/>
      <c r="BV57" s="1214"/>
      <c r="BW57" s="1214"/>
      <c r="BX57" s="1214">
        <v>59.1</v>
      </c>
      <c r="BY57" s="1214"/>
      <c r="BZ57" s="1214"/>
      <c r="CA57" s="1214"/>
      <c r="CB57" s="1214"/>
      <c r="CC57" s="1214"/>
      <c r="CD57" s="1214"/>
      <c r="CE57" s="1214"/>
      <c r="CF57" s="1214">
        <v>61.2</v>
      </c>
      <c r="CG57" s="1214"/>
      <c r="CH57" s="1214"/>
      <c r="CI57" s="1214"/>
      <c r="CJ57" s="1214"/>
      <c r="CK57" s="1214"/>
      <c r="CL57" s="1214"/>
      <c r="CM57" s="1214"/>
      <c r="CN57" s="1214">
        <v>62.9</v>
      </c>
      <c r="CO57" s="1214"/>
      <c r="CP57" s="1214"/>
      <c r="CQ57" s="1214"/>
      <c r="CR57" s="1214"/>
      <c r="CS57" s="1214"/>
      <c r="CT57" s="1214"/>
      <c r="CU57" s="1214"/>
      <c r="CV57" s="1214">
        <v>64.2</v>
      </c>
      <c r="CW57" s="1214"/>
      <c r="CX57" s="1214"/>
      <c r="CY57" s="1214"/>
      <c r="CZ57" s="1214"/>
      <c r="DA57" s="1214"/>
      <c r="DB57" s="1214"/>
      <c r="DC57" s="1214"/>
      <c r="DD57" s="363"/>
      <c r="DE57" s="362"/>
    </row>
    <row r="58" spans="1:109" s="358" customFormat="1">
      <c r="A58" s="263"/>
      <c r="B58" s="362"/>
      <c r="G58" s="1224"/>
      <c r="H58" s="1224"/>
      <c r="I58" s="1233"/>
      <c r="J58" s="1233"/>
      <c r="K58" s="1230"/>
      <c r="L58" s="1230"/>
      <c r="M58" s="1230"/>
      <c r="N58" s="1230"/>
      <c r="AM58" s="263"/>
      <c r="AN58" s="1228"/>
      <c r="AO58" s="1228"/>
      <c r="AP58" s="1228"/>
      <c r="AQ58" s="1228"/>
      <c r="AR58" s="1228"/>
      <c r="AS58" s="1228"/>
      <c r="AT58" s="1228"/>
      <c r="AU58" s="1228"/>
      <c r="AV58" s="1228"/>
      <c r="AW58" s="1228"/>
      <c r="AX58" s="1228"/>
      <c r="AY58" s="1228"/>
      <c r="AZ58" s="1228"/>
      <c r="BA58" s="1228"/>
      <c r="BB58" s="1231"/>
      <c r="BC58" s="1231"/>
      <c r="BD58" s="1231"/>
      <c r="BE58" s="1231"/>
      <c r="BF58" s="1231"/>
      <c r="BG58" s="1231"/>
      <c r="BH58" s="1231"/>
      <c r="BI58" s="1231"/>
      <c r="BJ58" s="1231"/>
      <c r="BK58" s="1231"/>
      <c r="BL58" s="1231"/>
      <c r="BM58" s="1231"/>
      <c r="BN58" s="1231"/>
      <c r="BO58" s="1231"/>
      <c r="BP58" s="1214"/>
      <c r="BQ58" s="1214"/>
      <c r="BR58" s="1214"/>
      <c r="BS58" s="1214"/>
      <c r="BT58" s="1214"/>
      <c r="BU58" s="1214"/>
      <c r="BV58" s="1214"/>
      <c r="BW58" s="1214"/>
      <c r="BX58" s="1214"/>
      <c r="BY58" s="1214"/>
      <c r="BZ58" s="1214"/>
      <c r="CA58" s="1214"/>
      <c r="CB58" s="1214"/>
      <c r="CC58" s="1214"/>
      <c r="CD58" s="1214"/>
      <c r="CE58" s="1214"/>
      <c r="CF58" s="1214"/>
      <c r="CG58" s="1214"/>
      <c r="CH58" s="1214"/>
      <c r="CI58" s="1214"/>
      <c r="CJ58" s="1214"/>
      <c r="CK58" s="1214"/>
      <c r="CL58" s="1214"/>
      <c r="CM58" s="1214"/>
      <c r="CN58" s="1214"/>
      <c r="CO58" s="1214"/>
      <c r="CP58" s="1214"/>
      <c r="CQ58" s="1214"/>
      <c r="CR58" s="1214"/>
      <c r="CS58" s="1214"/>
      <c r="CT58" s="1214"/>
      <c r="CU58" s="1214"/>
      <c r="CV58" s="1214"/>
      <c r="CW58" s="1214"/>
      <c r="CX58" s="1214"/>
      <c r="CY58" s="1214"/>
      <c r="CZ58" s="1214"/>
      <c r="DA58" s="1214"/>
      <c r="DB58" s="1214"/>
      <c r="DC58" s="1214"/>
      <c r="DD58" s="363"/>
      <c r="DE58" s="362"/>
    </row>
    <row r="59" spans="1:109" s="358" customFormat="1">
      <c r="A59" s="263"/>
      <c r="B59" s="362"/>
      <c r="K59" s="364"/>
      <c r="L59" s="364"/>
      <c r="M59" s="364"/>
      <c r="N59" s="364"/>
      <c r="AQ59" s="364"/>
      <c r="AR59" s="364"/>
      <c r="AS59" s="364"/>
      <c r="AT59" s="364"/>
      <c r="BC59" s="364"/>
      <c r="BD59" s="364"/>
      <c r="BE59" s="364"/>
      <c r="BF59" s="364"/>
      <c r="BO59" s="364"/>
      <c r="BP59" s="364"/>
      <c r="BQ59" s="364"/>
      <c r="BR59" s="364"/>
      <c r="CA59" s="364"/>
      <c r="CB59" s="364"/>
      <c r="CC59" s="364"/>
      <c r="CD59" s="364"/>
      <c r="CM59" s="364"/>
      <c r="CN59" s="364"/>
      <c r="CO59" s="364"/>
      <c r="CP59" s="364"/>
      <c r="CY59" s="364"/>
      <c r="CZ59" s="364"/>
      <c r="DA59" s="364"/>
      <c r="DB59" s="364"/>
      <c r="DC59" s="364"/>
      <c r="DD59" s="363"/>
      <c r="DE59" s="362"/>
    </row>
    <row r="60" spans="1:109" s="358" customFormat="1">
      <c r="A60" s="263"/>
      <c r="B60" s="362"/>
      <c r="K60" s="364"/>
      <c r="L60" s="364"/>
      <c r="M60" s="364"/>
      <c r="N60" s="364"/>
      <c r="AQ60" s="364"/>
      <c r="AR60" s="364"/>
      <c r="AS60" s="364"/>
      <c r="AT60" s="364"/>
      <c r="BC60" s="364"/>
      <c r="BD60" s="364"/>
      <c r="BE60" s="364"/>
      <c r="BF60" s="364"/>
      <c r="BO60" s="364"/>
      <c r="BP60" s="364"/>
      <c r="BQ60" s="364"/>
      <c r="BR60" s="364"/>
      <c r="CA60" s="364"/>
      <c r="CB60" s="364"/>
      <c r="CC60" s="364"/>
      <c r="CD60" s="364"/>
      <c r="CM60" s="364"/>
      <c r="CN60" s="364"/>
      <c r="CO60" s="364"/>
      <c r="CP60" s="364"/>
      <c r="CY60" s="364"/>
      <c r="CZ60" s="364"/>
      <c r="DA60" s="364"/>
      <c r="DB60" s="364"/>
      <c r="DC60" s="364"/>
      <c r="DD60" s="363"/>
      <c r="DE60" s="362"/>
    </row>
    <row r="61" spans="1:109" s="358" customFormat="1">
      <c r="A61" s="263"/>
      <c r="B61" s="365"/>
      <c r="C61" s="366"/>
      <c r="D61" s="366"/>
      <c r="E61" s="366"/>
      <c r="F61" s="366"/>
      <c r="G61" s="366"/>
      <c r="H61" s="366"/>
      <c r="I61" s="366"/>
      <c r="J61" s="366"/>
      <c r="K61" s="366"/>
      <c r="L61" s="366"/>
      <c r="M61" s="367"/>
      <c r="N61" s="367"/>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7"/>
      <c r="AT61" s="367"/>
      <c r="AU61" s="366"/>
      <c r="AV61" s="366"/>
      <c r="AW61" s="366"/>
      <c r="AX61" s="366"/>
      <c r="AY61" s="366"/>
      <c r="AZ61" s="366"/>
      <c r="BA61" s="366"/>
      <c r="BB61" s="366"/>
      <c r="BC61" s="366"/>
      <c r="BD61" s="366"/>
      <c r="BE61" s="367"/>
      <c r="BF61" s="367"/>
      <c r="BG61" s="366"/>
      <c r="BH61" s="366"/>
      <c r="BI61" s="366"/>
      <c r="BJ61" s="366"/>
      <c r="BK61" s="366"/>
      <c r="BL61" s="366"/>
      <c r="BM61" s="366"/>
      <c r="BN61" s="366"/>
      <c r="BO61" s="366"/>
      <c r="BP61" s="366"/>
      <c r="BQ61" s="367"/>
      <c r="BR61" s="367"/>
      <c r="BS61" s="366"/>
      <c r="BT61" s="366"/>
      <c r="BU61" s="366"/>
      <c r="BV61" s="366"/>
      <c r="BW61" s="366"/>
      <c r="BX61" s="366"/>
      <c r="BY61" s="366"/>
      <c r="BZ61" s="366"/>
      <c r="CA61" s="366"/>
      <c r="CB61" s="366"/>
      <c r="CC61" s="367"/>
      <c r="CD61" s="367"/>
      <c r="CE61" s="366"/>
      <c r="CF61" s="366"/>
      <c r="CG61" s="366"/>
      <c r="CH61" s="366"/>
      <c r="CI61" s="366"/>
      <c r="CJ61" s="366"/>
      <c r="CK61" s="366"/>
      <c r="CL61" s="366"/>
      <c r="CM61" s="366"/>
      <c r="CN61" s="366"/>
      <c r="CO61" s="367"/>
      <c r="CP61" s="367"/>
      <c r="CQ61" s="366"/>
      <c r="CR61" s="366"/>
      <c r="CS61" s="366"/>
      <c r="CT61" s="366"/>
      <c r="CU61" s="366"/>
      <c r="CV61" s="366"/>
      <c r="CW61" s="366"/>
      <c r="CX61" s="366"/>
      <c r="CY61" s="366"/>
      <c r="CZ61" s="366"/>
      <c r="DA61" s="367"/>
      <c r="DB61" s="367"/>
      <c r="DC61" s="367"/>
      <c r="DD61" s="368"/>
      <c r="DE61" s="362"/>
    </row>
    <row r="62" spans="1:109">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263"/>
    </row>
    <row r="63" spans="1:109" ht="17.25">
      <c r="B63" s="320" t="s">
        <v>614</v>
      </c>
    </row>
    <row r="64" spans="1:109">
      <c r="B64" s="267"/>
      <c r="G64" s="357"/>
      <c r="I64" s="369"/>
      <c r="J64" s="369"/>
      <c r="K64" s="369"/>
      <c r="L64" s="369"/>
      <c r="M64" s="369"/>
      <c r="N64" s="370"/>
      <c r="AM64" s="357"/>
      <c r="AN64" s="357" t="s">
        <v>607</v>
      </c>
      <c r="AP64" s="358"/>
      <c r="AQ64" s="358"/>
      <c r="AR64" s="358"/>
      <c r="AY64" s="357"/>
      <c r="BA64" s="358"/>
      <c r="BB64" s="358"/>
      <c r="BC64" s="358"/>
      <c r="BK64" s="357"/>
      <c r="BM64" s="358"/>
      <c r="BN64" s="358"/>
      <c r="BO64" s="358"/>
      <c r="BW64" s="357"/>
      <c r="BY64" s="358"/>
      <c r="BZ64" s="358"/>
      <c r="CA64" s="358"/>
      <c r="CI64" s="357"/>
      <c r="CK64" s="358"/>
      <c r="CL64" s="358"/>
      <c r="CM64" s="358"/>
      <c r="CU64" s="357"/>
      <c r="CW64" s="358"/>
      <c r="CX64" s="358"/>
      <c r="CY64" s="358"/>
    </row>
    <row r="65" spans="2:107">
      <c r="B65" s="267"/>
      <c r="AN65" s="1215" t="s">
        <v>620</v>
      </c>
      <c r="AO65" s="1216"/>
      <c r="AP65" s="1216"/>
      <c r="AQ65" s="1216"/>
      <c r="AR65" s="1216"/>
      <c r="AS65" s="1216"/>
      <c r="AT65" s="1216"/>
      <c r="AU65" s="1216"/>
      <c r="AV65" s="1216"/>
      <c r="AW65" s="1216"/>
      <c r="AX65" s="1216"/>
      <c r="AY65" s="1216"/>
      <c r="AZ65" s="1216"/>
      <c r="BA65" s="1216"/>
      <c r="BB65" s="1216"/>
      <c r="BC65" s="1216"/>
      <c r="BD65" s="1216"/>
      <c r="BE65" s="1216"/>
      <c r="BF65" s="1216"/>
      <c r="BG65" s="1216"/>
      <c r="BH65" s="1216"/>
      <c r="BI65" s="1216"/>
      <c r="BJ65" s="1216"/>
      <c r="BK65" s="1216"/>
      <c r="BL65" s="1216"/>
      <c r="BM65" s="1216"/>
      <c r="BN65" s="1216"/>
      <c r="BO65" s="1216"/>
      <c r="BP65" s="1216"/>
      <c r="BQ65" s="1216"/>
      <c r="BR65" s="1216"/>
      <c r="BS65" s="1216"/>
      <c r="BT65" s="1216"/>
      <c r="BU65" s="1216"/>
      <c r="BV65" s="1216"/>
      <c r="BW65" s="1216"/>
      <c r="BX65" s="1216"/>
      <c r="BY65" s="1216"/>
      <c r="BZ65" s="1216"/>
      <c r="CA65" s="1216"/>
      <c r="CB65" s="1216"/>
      <c r="CC65" s="1216"/>
      <c r="CD65" s="1216"/>
      <c r="CE65" s="1216"/>
      <c r="CF65" s="1216"/>
      <c r="CG65" s="1216"/>
      <c r="CH65" s="1216"/>
      <c r="CI65" s="1216"/>
      <c r="CJ65" s="1216"/>
      <c r="CK65" s="1216"/>
      <c r="CL65" s="1216"/>
      <c r="CM65" s="1216"/>
      <c r="CN65" s="1216"/>
      <c r="CO65" s="1216"/>
      <c r="CP65" s="1216"/>
      <c r="CQ65" s="1216"/>
      <c r="CR65" s="1216"/>
      <c r="CS65" s="1216"/>
      <c r="CT65" s="1216"/>
      <c r="CU65" s="1216"/>
      <c r="CV65" s="1216"/>
      <c r="CW65" s="1216"/>
      <c r="CX65" s="1216"/>
      <c r="CY65" s="1216"/>
      <c r="CZ65" s="1216"/>
      <c r="DA65" s="1216"/>
      <c r="DB65" s="1216"/>
      <c r="DC65" s="1217"/>
    </row>
    <row r="66" spans="2:107">
      <c r="B66" s="267"/>
      <c r="AN66" s="1218"/>
      <c r="AO66" s="1219"/>
      <c r="AP66" s="1219"/>
      <c r="AQ66" s="1219"/>
      <c r="AR66" s="1219"/>
      <c r="AS66" s="1219"/>
      <c r="AT66" s="1219"/>
      <c r="AU66" s="1219"/>
      <c r="AV66" s="1219"/>
      <c r="AW66" s="1219"/>
      <c r="AX66" s="1219"/>
      <c r="AY66" s="1219"/>
      <c r="AZ66" s="1219"/>
      <c r="BA66" s="1219"/>
      <c r="BB66" s="1219"/>
      <c r="BC66" s="1219"/>
      <c r="BD66" s="1219"/>
      <c r="BE66" s="1219"/>
      <c r="BF66" s="1219"/>
      <c r="BG66" s="1219"/>
      <c r="BH66" s="1219"/>
      <c r="BI66" s="1219"/>
      <c r="BJ66" s="1219"/>
      <c r="BK66" s="1219"/>
      <c r="BL66" s="1219"/>
      <c r="BM66" s="1219"/>
      <c r="BN66" s="1219"/>
      <c r="BO66" s="1219"/>
      <c r="BP66" s="1219"/>
      <c r="BQ66" s="1219"/>
      <c r="BR66" s="1219"/>
      <c r="BS66" s="1219"/>
      <c r="BT66" s="1219"/>
      <c r="BU66" s="1219"/>
      <c r="BV66" s="1219"/>
      <c r="BW66" s="1219"/>
      <c r="BX66" s="1219"/>
      <c r="BY66" s="1219"/>
      <c r="BZ66" s="1219"/>
      <c r="CA66" s="1219"/>
      <c r="CB66" s="1219"/>
      <c r="CC66" s="1219"/>
      <c r="CD66" s="1219"/>
      <c r="CE66" s="1219"/>
      <c r="CF66" s="1219"/>
      <c r="CG66" s="1219"/>
      <c r="CH66" s="1219"/>
      <c r="CI66" s="1219"/>
      <c r="CJ66" s="1219"/>
      <c r="CK66" s="1219"/>
      <c r="CL66" s="1219"/>
      <c r="CM66" s="1219"/>
      <c r="CN66" s="1219"/>
      <c r="CO66" s="1219"/>
      <c r="CP66" s="1219"/>
      <c r="CQ66" s="1219"/>
      <c r="CR66" s="1219"/>
      <c r="CS66" s="1219"/>
      <c r="CT66" s="1219"/>
      <c r="CU66" s="1219"/>
      <c r="CV66" s="1219"/>
      <c r="CW66" s="1219"/>
      <c r="CX66" s="1219"/>
      <c r="CY66" s="1219"/>
      <c r="CZ66" s="1219"/>
      <c r="DA66" s="1219"/>
      <c r="DB66" s="1219"/>
      <c r="DC66" s="1220"/>
    </row>
    <row r="67" spans="2:107">
      <c r="B67" s="267"/>
      <c r="AN67" s="1218"/>
      <c r="AO67" s="1219"/>
      <c r="AP67" s="1219"/>
      <c r="AQ67" s="1219"/>
      <c r="AR67" s="1219"/>
      <c r="AS67" s="1219"/>
      <c r="AT67" s="1219"/>
      <c r="AU67" s="1219"/>
      <c r="AV67" s="1219"/>
      <c r="AW67" s="1219"/>
      <c r="AX67" s="1219"/>
      <c r="AY67" s="1219"/>
      <c r="AZ67" s="1219"/>
      <c r="BA67" s="1219"/>
      <c r="BB67" s="1219"/>
      <c r="BC67" s="1219"/>
      <c r="BD67" s="1219"/>
      <c r="BE67" s="1219"/>
      <c r="BF67" s="1219"/>
      <c r="BG67" s="1219"/>
      <c r="BH67" s="1219"/>
      <c r="BI67" s="1219"/>
      <c r="BJ67" s="1219"/>
      <c r="BK67" s="1219"/>
      <c r="BL67" s="1219"/>
      <c r="BM67" s="1219"/>
      <c r="BN67" s="1219"/>
      <c r="BO67" s="1219"/>
      <c r="BP67" s="1219"/>
      <c r="BQ67" s="1219"/>
      <c r="BR67" s="1219"/>
      <c r="BS67" s="1219"/>
      <c r="BT67" s="1219"/>
      <c r="BU67" s="1219"/>
      <c r="BV67" s="1219"/>
      <c r="BW67" s="1219"/>
      <c r="BX67" s="1219"/>
      <c r="BY67" s="1219"/>
      <c r="BZ67" s="1219"/>
      <c r="CA67" s="1219"/>
      <c r="CB67" s="1219"/>
      <c r="CC67" s="1219"/>
      <c r="CD67" s="1219"/>
      <c r="CE67" s="1219"/>
      <c r="CF67" s="1219"/>
      <c r="CG67" s="1219"/>
      <c r="CH67" s="1219"/>
      <c r="CI67" s="1219"/>
      <c r="CJ67" s="1219"/>
      <c r="CK67" s="1219"/>
      <c r="CL67" s="1219"/>
      <c r="CM67" s="1219"/>
      <c r="CN67" s="1219"/>
      <c r="CO67" s="1219"/>
      <c r="CP67" s="1219"/>
      <c r="CQ67" s="1219"/>
      <c r="CR67" s="1219"/>
      <c r="CS67" s="1219"/>
      <c r="CT67" s="1219"/>
      <c r="CU67" s="1219"/>
      <c r="CV67" s="1219"/>
      <c r="CW67" s="1219"/>
      <c r="CX67" s="1219"/>
      <c r="CY67" s="1219"/>
      <c r="CZ67" s="1219"/>
      <c r="DA67" s="1219"/>
      <c r="DB67" s="1219"/>
      <c r="DC67" s="1220"/>
    </row>
    <row r="68" spans="2:107">
      <c r="B68" s="267"/>
      <c r="AN68" s="1218"/>
      <c r="AO68" s="1219"/>
      <c r="AP68" s="1219"/>
      <c r="AQ68" s="1219"/>
      <c r="AR68" s="1219"/>
      <c r="AS68" s="1219"/>
      <c r="AT68" s="1219"/>
      <c r="AU68" s="1219"/>
      <c r="AV68" s="1219"/>
      <c r="AW68" s="1219"/>
      <c r="AX68" s="1219"/>
      <c r="AY68" s="1219"/>
      <c r="AZ68" s="1219"/>
      <c r="BA68" s="1219"/>
      <c r="BB68" s="1219"/>
      <c r="BC68" s="1219"/>
      <c r="BD68" s="1219"/>
      <c r="BE68" s="1219"/>
      <c r="BF68" s="1219"/>
      <c r="BG68" s="1219"/>
      <c r="BH68" s="1219"/>
      <c r="BI68" s="1219"/>
      <c r="BJ68" s="1219"/>
      <c r="BK68" s="1219"/>
      <c r="BL68" s="1219"/>
      <c r="BM68" s="1219"/>
      <c r="BN68" s="1219"/>
      <c r="BO68" s="1219"/>
      <c r="BP68" s="1219"/>
      <c r="BQ68" s="1219"/>
      <c r="BR68" s="1219"/>
      <c r="BS68" s="1219"/>
      <c r="BT68" s="1219"/>
      <c r="BU68" s="1219"/>
      <c r="BV68" s="1219"/>
      <c r="BW68" s="1219"/>
      <c r="BX68" s="1219"/>
      <c r="BY68" s="1219"/>
      <c r="BZ68" s="1219"/>
      <c r="CA68" s="1219"/>
      <c r="CB68" s="1219"/>
      <c r="CC68" s="1219"/>
      <c r="CD68" s="1219"/>
      <c r="CE68" s="1219"/>
      <c r="CF68" s="1219"/>
      <c r="CG68" s="1219"/>
      <c r="CH68" s="1219"/>
      <c r="CI68" s="1219"/>
      <c r="CJ68" s="1219"/>
      <c r="CK68" s="1219"/>
      <c r="CL68" s="1219"/>
      <c r="CM68" s="1219"/>
      <c r="CN68" s="1219"/>
      <c r="CO68" s="1219"/>
      <c r="CP68" s="1219"/>
      <c r="CQ68" s="1219"/>
      <c r="CR68" s="1219"/>
      <c r="CS68" s="1219"/>
      <c r="CT68" s="1219"/>
      <c r="CU68" s="1219"/>
      <c r="CV68" s="1219"/>
      <c r="CW68" s="1219"/>
      <c r="CX68" s="1219"/>
      <c r="CY68" s="1219"/>
      <c r="CZ68" s="1219"/>
      <c r="DA68" s="1219"/>
      <c r="DB68" s="1219"/>
      <c r="DC68" s="1220"/>
    </row>
    <row r="69" spans="2:107">
      <c r="B69" s="267"/>
      <c r="AN69" s="1221"/>
      <c r="AO69" s="1222"/>
      <c r="AP69" s="1222"/>
      <c r="AQ69" s="1222"/>
      <c r="AR69" s="1222"/>
      <c r="AS69" s="1222"/>
      <c r="AT69" s="1222"/>
      <c r="AU69" s="1222"/>
      <c r="AV69" s="1222"/>
      <c r="AW69" s="1222"/>
      <c r="AX69" s="1222"/>
      <c r="AY69" s="1222"/>
      <c r="AZ69" s="1222"/>
      <c r="BA69" s="1222"/>
      <c r="BB69" s="1222"/>
      <c r="BC69" s="1222"/>
      <c r="BD69" s="1222"/>
      <c r="BE69" s="1222"/>
      <c r="BF69" s="1222"/>
      <c r="BG69" s="1222"/>
      <c r="BH69" s="1222"/>
      <c r="BI69" s="1222"/>
      <c r="BJ69" s="1222"/>
      <c r="BK69" s="1222"/>
      <c r="BL69" s="1222"/>
      <c r="BM69" s="1222"/>
      <c r="BN69" s="1222"/>
      <c r="BO69" s="1222"/>
      <c r="BP69" s="1222"/>
      <c r="BQ69" s="1222"/>
      <c r="BR69" s="1222"/>
      <c r="BS69" s="1222"/>
      <c r="BT69" s="1222"/>
      <c r="BU69" s="1222"/>
      <c r="BV69" s="1222"/>
      <c r="BW69" s="1222"/>
      <c r="BX69" s="1222"/>
      <c r="BY69" s="1222"/>
      <c r="BZ69" s="1222"/>
      <c r="CA69" s="1222"/>
      <c r="CB69" s="1222"/>
      <c r="CC69" s="1222"/>
      <c r="CD69" s="1222"/>
      <c r="CE69" s="1222"/>
      <c r="CF69" s="1222"/>
      <c r="CG69" s="1222"/>
      <c r="CH69" s="1222"/>
      <c r="CI69" s="1222"/>
      <c r="CJ69" s="1222"/>
      <c r="CK69" s="1222"/>
      <c r="CL69" s="1222"/>
      <c r="CM69" s="1222"/>
      <c r="CN69" s="1222"/>
      <c r="CO69" s="1222"/>
      <c r="CP69" s="1222"/>
      <c r="CQ69" s="1222"/>
      <c r="CR69" s="1222"/>
      <c r="CS69" s="1222"/>
      <c r="CT69" s="1222"/>
      <c r="CU69" s="1222"/>
      <c r="CV69" s="1222"/>
      <c r="CW69" s="1222"/>
      <c r="CX69" s="1222"/>
      <c r="CY69" s="1222"/>
      <c r="CZ69" s="1222"/>
      <c r="DA69" s="1222"/>
      <c r="DB69" s="1222"/>
      <c r="DC69" s="1223"/>
    </row>
    <row r="70" spans="2:107">
      <c r="B70" s="267"/>
      <c r="H70" s="371"/>
      <c r="I70" s="371"/>
      <c r="J70" s="372"/>
      <c r="K70" s="372"/>
      <c r="L70" s="373"/>
      <c r="M70" s="372"/>
      <c r="N70" s="373"/>
      <c r="AN70" s="359"/>
      <c r="AO70" s="359"/>
      <c r="AP70" s="359"/>
      <c r="AZ70" s="359"/>
      <c r="BA70" s="359"/>
      <c r="BB70" s="359"/>
      <c r="BL70" s="359"/>
      <c r="BM70" s="359"/>
      <c r="BN70" s="359"/>
      <c r="BX70" s="359"/>
      <c r="BY70" s="359"/>
      <c r="BZ70" s="359"/>
      <c r="CJ70" s="359"/>
      <c r="CK70" s="359"/>
      <c r="CL70" s="359"/>
      <c r="CV70" s="359"/>
      <c r="CW70" s="359"/>
      <c r="CX70" s="359"/>
    </row>
    <row r="71" spans="2:107">
      <c r="B71" s="267"/>
      <c r="G71" s="374"/>
      <c r="I71" s="375"/>
      <c r="J71" s="372"/>
      <c r="K71" s="372"/>
      <c r="L71" s="373"/>
      <c r="M71" s="372"/>
      <c r="N71" s="373"/>
      <c r="AM71" s="374"/>
      <c r="AN71" s="263" t="s">
        <v>608</v>
      </c>
    </row>
    <row r="72" spans="2:107">
      <c r="B72" s="267"/>
      <c r="G72" s="1224"/>
      <c r="H72" s="1224"/>
      <c r="I72" s="1224"/>
      <c r="J72" s="1224"/>
      <c r="K72" s="360"/>
      <c r="L72" s="360"/>
      <c r="M72" s="361"/>
      <c r="N72" s="361"/>
      <c r="AN72" s="1225"/>
      <c r="AO72" s="1226"/>
      <c r="AP72" s="1226"/>
      <c r="AQ72" s="1226"/>
      <c r="AR72" s="1226"/>
      <c r="AS72" s="1226"/>
      <c r="AT72" s="1226"/>
      <c r="AU72" s="1226"/>
      <c r="AV72" s="1226"/>
      <c r="AW72" s="1226"/>
      <c r="AX72" s="1226"/>
      <c r="AY72" s="1226"/>
      <c r="AZ72" s="1226"/>
      <c r="BA72" s="1226"/>
      <c r="BB72" s="1226"/>
      <c r="BC72" s="1226"/>
      <c r="BD72" s="1226"/>
      <c r="BE72" s="1226"/>
      <c r="BF72" s="1226"/>
      <c r="BG72" s="1226"/>
      <c r="BH72" s="1226"/>
      <c r="BI72" s="1226"/>
      <c r="BJ72" s="1226"/>
      <c r="BK72" s="1226"/>
      <c r="BL72" s="1226"/>
      <c r="BM72" s="1226"/>
      <c r="BN72" s="1226"/>
      <c r="BO72" s="1227"/>
      <c r="BP72" s="1228" t="s">
        <v>559</v>
      </c>
      <c r="BQ72" s="1228"/>
      <c r="BR72" s="1228"/>
      <c r="BS72" s="1228"/>
      <c r="BT72" s="1228"/>
      <c r="BU72" s="1228"/>
      <c r="BV72" s="1228"/>
      <c r="BW72" s="1228"/>
      <c r="BX72" s="1228" t="s">
        <v>560</v>
      </c>
      <c r="BY72" s="1228"/>
      <c r="BZ72" s="1228"/>
      <c r="CA72" s="1228"/>
      <c r="CB72" s="1228"/>
      <c r="CC72" s="1228"/>
      <c r="CD72" s="1228"/>
      <c r="CE72" s="1228"/>
      <c r="CF72" s="1228" t="s">
        <v>561</v>
      </c>
      <c r="CG72" s="1228"/>
      <c r="CH72" s="1228"/>
      <c r="CI72" s="1228"/>
      <c r="CJ72" s="1228"/>
      <c r="CK72" s="1228"/>
      <c r="CL72" s="1228"/>
      <c r="CM72" s="1228"/>
      <c r="CN72" s="1228" t="s">
        <v>562</v>
      </c>
      <c r="CO72" s="1228"/>
      <c r="CP72" s="1228"/>
      <c r="CQ72" s="1228"/>
      <c r="CR72" s="1228"/>
      <c r="CS72" s="1228"/>
      <c r="CT72" s="1228"/>
      <c r="CU72" s="1228"/>
      <c r="CV72" s="1228" t="s">
        <v>563</v>
      </c>
      <c r="CW72" s="1228"/>
      <c r="CX72" s="1228"/>
      <c r="CY72" s="1228"/>
      <c r="CZ72" s="1228"/>
      <c r="DA72" s="1228"/>
      <c r="DB72" s="1228"/>
      <c r="DC72" s="1228"/>
    </row>
    <row r="73" spans="2:107">
      <c r="B73" s="267"/>
      <c r="G73" s="1229"/>
      <c r="H73" s="1229"/>
      <c r="I73" s="1229"/>
      <c r="J73" s="1229"/>
      <c r="K73" s="1234"/>
      <c r="L73" s="1234"/>
      <c r="M73" s="1234"/>
      <c r="N73" s="1234"/>
      <c r="AM73" s="359"/>
      <c r="AN73" s="1231" t="s">
        <v>609</v>
      </c>
      <c r="AO73" s="1231"/>
      <c r="AP73" s="1231"/>
      <c r="AQ73" s="1231"/>
      <c r="AR73" s="1231"/>
      <c r="AS73" s="1231"/>
      <c r="AT73" s="1231"/>
      <c r="AU73" s="1231"/>
      <c r="AV73" s="1231"/>
      <c r="AW73" s="1231"/>
      <c r="AX73" s="1231"/>
      <c r="AY73" s="1231"/>
      <c r="AZ73" s="1231"/>
      <c r="BA73" s="1231"/>
      <c r="BB73" s="1231" t="s">
        <v>610</v>
      </c>
      <c r="BC73" s="1231"/>
      <c r="BD73" s="1231"/>
      <c r="BE73" s="1231"/>
      <c r="BF73" s="1231"/>
      <c r="BG73" s="1231"/>
      <c r="BH73" s="1231"/>
      <c r="BI73" s="1231"/>
      <c r="BJ73" s="1231"/>
      <c r="BK73" s="1231"/>
      <c r="BL73" s="1231"/>
      <c r="BM73" s="1231"/>
      <c r="BN73" s="1231"/>
      <c r="BO73" s="1231"/>
      <c r="BP73" s="1214"/>
      <c r="BQ73" s="1214"/>
      <c r="BR73" s="1214"/>
      <c r="BS73" s="1214"/>
      <c r="BT73" s="1214"/>
      <c r="BU73" s="1214"/>
      <c r="BV73" s="1214"/>
      <c r="BW73" s="1214"/>
      <c r="BX73" s="1214"/>
      <c r="BY73" s="1214"/>
      <c r="BZ73" s="1214"/>
      <c r="CA73" s="1214"/>
      <c r="CB73" s="1214"/>
      <c r="CC73" s="1214"/>
      <c r="CD73" s="1214"/>
      <c r="CE73" s="1214"/>
      <c r="CF73" s="1214"/>
      <c r="CG73" s="1214"/>
      <c r="CH73" s="1214"/>
      <c r="CI73" s="1214"/>
      <c r="CJ73" s="1214"/>
      <c r="CK73" s="1214"/>
      <c r="CL73" s="1214"/>
      <c r="CM73" s="1214"/>
      <c r="CN73" s="1214"/>
      <c r="CO73" s="1214"/>
      <c r="CP73" s="1214"/>
      <c r="CQ73" s="1214"/>
      <c r="CR73" s="1214"/>
      <c r="CS73" s="1214"/>
      <c r="CT73" s="1214"/>
      <c r="CU73" s="1214"/>
      <c r="CV73" s="1214"/>
      <c r="CW73" s="1214"/>
      <c r="CX73" s="1214"/>
      <c r="CY73" s="1214"/>
      <c r="CZ73" s="1214"/>
      <c r="DA73" s="1214"/>
      <c r="DB73" s="1214"/>
      <c r="DC73" s="1214"/>
    </row>
    <row r="74" spans="2:107">
      <c r="B74" s="267"/>
      <c r="G74" s="1229"/>
      <c r="H74" s="1229"/>
      <c r="I74" s="1229"/>
      <c r="J74" s="1229"/>
      <c r="K74" s="1234"/>
      <c r="L74" s="1234"/>
      <c r="M74" s="1234"/>
      <c r="N74" s="1234"/>
      <c r="AM74" s="359"/>
      <c r="AN74" s="1231"/>
      <c r="AO74" s="1231"/>
      <c r="AP74" s="1231"/>
      <c r="AQ74" s="1231"/>
      <c r="AR74" s="1231"/>
      <c r="AS74" s="1231"/>
      <c r="AT74" s="1231"/>
      <c r="AU74" s="1231"/>
      <c r="AV74" s="1231"/>
      <c r="AW74" s="1231"/>
      <c r="AX74" s="1231"/>
      <c r="AY74" s="1231"/>
      <c r="AZ74" s="1231"/>
      <c r="BA74" s="1231"/>
      <c r="BB74" s="1231"/>
      <c r="BC74" s="1231"/>
      <c r="BD74" s="1231"/>
      <c r="BE74" s="1231"/>
      <c r="BF74" s="1231"/>
      <c r="BG74" s="1231"/>
      <c r="BH74" s="1231"/>
      <c r="BI74" s="1231"/>
      <c r="BJ74" s="1231"/>
      <c r="BK74" s="1231"/>
      <c r="BL74" s="1231"/>
      <c r="BM74" s="1231"/>
      <c r="BN74" s="1231"/>
      <c r="BO74" s="1231"/>
      <c r="BP74" s="1214"/>
      <c r="BQ74" s="1214"/>
      <c r="BR74" s="1214"/>
      <c r="BS74" s="1214"/>
      <c r="BT74" s="1214"/>
      <c r="BU74" s="1214"/>
      <c r="BV74" s="1214"/>
      <c r="BW74" s="1214"/>
      <c r="BX74" s="1214"/>
      <c r="BY74" s="1214"/>
      <c r="BZ74" s="1214"/>
      <c r="CA74" s="1214"/>
      <c r="CB74" s="1214"/>
      <c r="CC74" s="1214"/>
      <c r="CD74" s="1214"/>
      <c r="CE74" s="1214"/>
      <c r="CF74" s="1214"/>
      <c r="CG74" s="1214"/>
      <c r="CH74" s="1214"/>
      <c r="CI74" s="1214"/>
      <c r="CJ74" s="1214"/>
      <c r="CK74" s="1214"/>
      <c r="CL74" s="1214"/>
      <c r="CM74" s="1214"/>
      <c r="CN74" s="1214"/>
      <c r="CO74" s="1214"/>
      <c r="CP74" s="1214"/>
      <c r="CQ74" s="1214"/>
      <c r="CR74" s="1214"/>
      <c r="CS74" s="1214"/>
      <c r="CT74" s="1214"/>
      <c r="CU74" s="1214"/>
      <c r="CV74" s="1214"/>
      <c r="CW74" s="1214"/>
      <c r="CX74" s="1214"/>
      <c r="CY74" s="1214"/>
      <c r="CZ74" s="1214"/>
      <c r="DA74" s="1214"/>
      <c r="DB74" s="1214"/>
      <c r="DC74" s="1214"/>
    </row>
    <row r="75" spans="2:107">
      <c r="B75" s="267"/>
      <c r="G75" s="1229"/>
      <c r="H75" s="1229"/>
      <c r="I75" s="1224"/>
      <c r="J75" s="1224"/>
      <c r="K75" s="1230"/>
      <c r="L75" s="1230"/>
      <c r="M75" s="1230"/>
      <c r="N75" s="1230"/>
      <c r="AM75" s="359"/>
      <c r="AN75" s="1231"/>
      <c r="AO75" s="1231"/>
      <c r="AP75" s="1231"/>
      <c r="AQ75" s="1231"/>
      <c r="AR75" s="1231"/>
      <c r="AS75" s="1231"/>
      <c r="AT75" s="1231"/>
      <c r="AU75" s="1231"/>
      <c r="AV75" s="1231"/>
      <c r="AW75" s="1231"/>
      <c r="AX75" s="1231"/>
      <c r="AY75" s="1231"/>
      <c r="AZ75" s="1231"/>
      <c r="BA75" s="1231"/>
      <c r="BB75" s="1231" t="s">
        <v>615</v>
      </c>
      <c r="BC75" s="1231"/>
      <c r="BD75" s="1231"/>
      <c r="BE75" s="1231"/>
      <c r="BF75" s="1231"/>
      <c r="BG75" s="1231"/>
      <c r="BH75" s="1231"/>
      <c r="BI75" s="1231"/>
      <c r="BJ75" s="1231"/>
      <c r="BK75" s="1231"/>
      <c r="BL75" s="1231"/>
      <c r="BM75" s="1231"/>
      <c r="BN75" s="1231"/>
      <c r="BO75" s="1231"/>
      <c r="BP75" s="1214">
        <v>5.3</v>
      </c>
      <c r="BQ75" s="1214"/>
      <c r="BR75" s="1214"/>
      <c r="BS75" s="1214"/>
      <c r="BT75" s="1214"/>
      <c r="BU75" s="1214"/>
      <c r="BV75" s="1214"/>
      <c r="BW75" s="1214"/>
      <c r="BX75" s="1214">
        <v>3.7</v>
      </c>
      <c r="BY75" s="1214"/>
      <c r="BZ75" s="1214"/>
      <c r="CA75" s="1214"/>
      <c r="CB75" s="1214"/>
      <c r="CC75" s="1214"/>
      <c r="CD75" s="1214"/>
      <c r="CE75" s="1214"/>
      <c r="CF75" s="1214">
        <v>2.2000000000000002</v>
      </c>
      <c r="CG75" s="1214"/>
      <c r="CH75" s="1214"/>
      <c r="CI75" s="1214"/>
      <c r="CJ75" s="1214"/>
      <c r="CK75" s="1214"/>
      <c r="CL75" s="1214"/>
      <c r="CM75" s="1214"/>
      <c r="CN75" s="1214">
        <v>2.2000000000000002</v>
      </c>
      <c r="CO75" s="1214"/>
      <c r="CP75" s="1214"/>
      <c r="CQ75" s="1214"/>
      <c r="CR75" s="1214"/>
      <c r="CS75" s="1214"/>
      <c r="CT75" s="1214"/>
      <c r="CU75" s="1214"/>
      <c r="CV75" s="1214">
        <v>2.7</v>
      </c>
      <c r="CW75" s="1214"/>
      <c r="CX75" s="1214"/>
      <c r="CY75" s="1214"/>
      <c r="CZ75" s="1214"/>
      <c r="DA75" s="1214"/>
      <c r="DB75" s="1214"/>
      <c r="DC75" s="1214"/>
    </row>
    <row r="76" spans="2:107">
      <c r="B76" s="267"/>
      <c r="G76" s="1229"/>
      <c r="H76" s="1229"/>
      <c r="I76" s="1224"/>
      <c r="J76" s="1224"/>
      <c r="K76" s="1230"/>
      <c r="L76" s="1230"/>
      <c r="M76" s="1230"/>
      <c r="N76" s="1230"/>
      <c r="AM76" s="359"/>
      <c r="AN76" s="1231"/>
      <c r="AO76" s="1231"/>
      <c r="AP76" s="1231"/>
      <c r="AQ76" s="1231"/>
      <c r="AR76" s="1231"/>
      <c r="AS76" s="1231"/>
      <c r="AT76" s="1231"/>
      <c r="AU76" s="1231"/>
      <c r="AV76" s="1231"/>
      <c r="AW76" s="1231"/>
      <c r="AX76" s="1231"/>
      <c r="AY76" s="1231"/>
      <c r="AZ76" s="1231"/>
      <c r="BA76" s="1231"/>
      <c r="BB76" s="1231"/>
      <c r="BC76" s="1231"/>
      <c r="BD76" s="1231"/>
      <c r="BE76" s="1231"/>
      <c r="BF76" s="1231"/>
      <c r="BG76" s="1231"/>
      <c r="BH76" s="1231"/>
      <c r="BI76" s="1231"/>
      <c r="BJ76" s="1231"/>
      <c r="BK76" s="1231"/>
      <c r="BL76" s="1231"/>
      <c r="BM76" s="1231"/>
      <c r="BN76" s="1231"/>
      <c r="BO76" s="1231"/>
      <c r="BP76" s="1214"/>
      <c r="BQ76" s="1214"/>
      <c r="BR76" s="1214"/>
      <c r="BS76" s="1214"/>
      <c r="BT76" s="1214"/>
      <c r="BU76" s="1214"/>
      <c r="BV76" s="1214"/>
      <c r="BW76" s="1214"/>
      <c r="BX76" s="1214"/>
      <c r="BY76" s="1214"/>
      <c r="BZ76" s="1214"/>
      <c r="CA76" s="1214"/>
      <c r="CB76" s="1214"/>
      <c r="CC76" s="1214"/>
      <c r="CD76" s="1214"/>
      <c r="CE76" s="1214"/>
      <c r="CF76" s="1214"/>
      <c r="CG76" s="1214"/>
      <c r="CH76" s="1214"/>
      <c r="CI76" s="1214"/>
      <c r="CJ76" s="1214"/>
      <c r="CK76" s="1214"/>
      <c r="CL76" s="1214"/>
      <c r="CM76" s="1214"/>
      <c r="CN76" s="1214"/>
      <c r="CO76" s="1214"/>
      <c r="CP76" s="1214"/>
      <c r="CQ76" s="1214"/>
      <c r="CR76" s="1214"/>
      <c r="CS76" s="1214"/>
      <c r="CT76" s="1214"/>
      <c r="CU76" s="1214"/>
      <c r="CV76" s="1214"/>
      <c r="CW76" s="1214"/>
      <c r="CX76" s="1214"/>
      <c r="CY76" s="1214"/>
      <c r="CZ76" s="1214"/>
      <c r="DA76" s="1214"/>
      <c r="DB76" s="1214"/>
      <c r="DC76" s="1214"/>
    </row>
    <row r="77" spans="2:107">
      <c r="B77" s="267"/>
      <c r="G77" s="1224"/>
      <c r="H77" s="1224"/>
      <c r="I77" s="1224"/>
      <c r="J77" s="1224"/>
      <c r="K77" s="1234"/>
      <c r="L77" s="1234"/>
      <c r="M77" s="1234"/>
      <c r="N77" s="1234"/>
      <c r="AN77" s="1228" t="s">
        <v>612</v>
      </c>
      <c r="AO77" s="1228"/>
      <c r="AP77" s="1228"/>
      <c r="AQ77" s="1228"/>
      <c r="AR77" s="1228"/>
      <c r="AS77" s="1228"/>
      <c r="AT77" s="1228"/>
      <c r="AU77" s="1228"/>
      <c r="AV77" s="1228"/>
      <c r="AW77" s="1228"/>
      <c r="AX77" s="1228"/>
      <c r="AY77" s="1228"/>
      <c r="AZ77" s="1228"/>
      <c r="BA77" s="1228"/>
      <c r="BB77" s="1231" t="s">
        <v>610</v>
      </c>
      <c r="BC77" s="1231"/>
      <c r="BD77" s="1231"/>
      <c r="BE77" s="1231"/>
      <c r="BF77" s="1231"/>
      <c r="BG77" s="1231"/>
      <c r="BH77" s="1231"/>
      <c r="BI77" s="1231"/>
      <c r="BJ77" s="1231"/>
      <c r="BK77" s="1231"/>
      <c r="BL77" s="1231"/>
      <c r="BM77" s="1231"/>
      <c r="BN77" s="1231"/>
      <c r="BO77" s="1231"/>
      <c r="BP77" s="1214">
        <v>0</v>
      </c>
      <c r="BQ77" s="1214"/>
      <c r="BR77" s="1214"/>
      <c r="BS77" s="1214"/>
      <c r="BT77" s="1214"/>
      <c r="BU77" s="1214"/>
      <c r="BV77" s="1214"/>
      <c r="BW77" s="1214"/>
      <c r="BX77" s="1214">
        <v>0</v>
      </c>
      <c r="BY77" s="1214"/>
      <c r="BZ77" s="1214"/>
      <c r="CA77" s="1214"/>
      <c r="CB77" s="1214"/>
      <c r="CC77" s="1214"/>
      <c r="CD77" s="1214"/>
      <c r="CE77" s="1214"/>
      <c r="CF77" s="1214">
        <v>0</v>
      </c>
      <c r="CG77" s="1214"/>
      <c r="CH77" s="1214"/>
      <c r="CI77" s="1214"/>
      <c r="CJ77" s="1214"/>
      <c r="CK77" s="1214"/>
      <c r="CL77" s="1214"/>
      <c r="CM77" s="1214"/>
      <c r="CN77" s="1214">
        <v>0</v>
      </c>
      <c r="CO77" s="1214"/>
      <c r="CP77" s="1214"/>
      <c r="CQ77" s="1214"/>
      <c r="CR77" s="1214"/>
      <c r="CS77" s="1214"/>
      <c r="CT77" s="1214"/>
      <c r="CU77" s="1214"/>
      <c r="CV77" s="1214">
        <v>0</v>
      </c>
      <c r="CW77" s="1214"/>
      <c r="CX77" s="1214"/>
      <c r="CY77" s="1214"/>
      <c r="CZ77" s="1214"/>
      <c r="DA77" s="1214"/>
      <c r="DB77" s="1214"/>
      <c r="DC77" s="1214"/>
    </row>
    <row r="78" spans="2:107">
      <c r="B78" s="267"/>
      <c r="G78" s="1224"/>
      <c r="H78" s="1224"/>
      <c r="I78" s="1224"/>
      <c r="J78" s="1224"/>
      <c r="K78" s="1234"/>
      <c r="L78" s="1234"/>
      <c r="M78" s="1234"/>
      <c r="N78" s="1234"/>
      <c r="AN78" s="1228"/>
      <c r="AO78" s="1228"/>
      <c r="AP78" s="1228"/>
      <c r="AQ78" s="1228"/>
      <c r="AR78" s="1228"/>
      <c r="AS78" s="1228"/>
      <c r="AT78" s="1228"/>
      <c r="AU78" s="1228"/>
      <c r="AV78" s="1228"/>
      <c r="AW78" s="1228"/>
      <c r="AX78" s="1228"/>
      <c r="AY78" s="1228"/>
      <c r="AZ78" s="1228"/>
      <c r="BA78" s="1228"/>
      <c r="BB78" s="1231"/>
      <c r="BC78" s="1231"/>
      <c r="BD78" s="1231"/>
      <c r="BE78" s="1231"/>
      <c r="BF78" s="1231"/>
      <c r="BG78" s="1231"/>
      <c r="BH78" s="1231"/>
      <c r="BI78" s="1231"/>
      <c r="BJ78" s="1231"/>
      <c r="BK78" s="1231"/>
      <c r="BL78" s="1231"/>
      <c r="BM78" s="1231"/>
      <c r="BN78" s="1231"/>
      <c r="BO78" s="1231"/>
      <c r="BP78" s="1214"/>
      <c r="BQ78" s="1214"/>
      <c r="BR78" s="1214"/>
      <c r="BS78" s="1214"/>
      <c r="BT78" s="1214"/>
      <c r="BU78" s="1214"/>
      <c r="BV78" s="1214"/>
      <c r="BW78" s="1214"/>
      <c r="BX78" s="1214"/>
      <c r="BY78" s="1214"/>
      <c r="BZ78" s="1214"/>
      <c r="CA78" s="1214"/>
      <c r="CB78" s="1214"/>
      <c r="CC78" s="1214"/>
      <c r="CD78" s="1214"/>
      <c r="CE78" s="1214"/>
      <c r="CF78" s="1214"/>
      <c r="CG78" s="1214"/>
      <c r="CH78" s="1214"/>
      <c r="CI78" s="1214"/>
      <c r="CJ78" s="1214"/>
      <c r="CK78" s="1214"/>
      <c r="CL78" s="1214"/>
      <c r="CM78" s="1214"/>
      <c r="CN78" s="1214"/>
      <c r="CO78" s="1214"/>
      <c r="CP78" s="1214"/>
      <c r="CQ78" s="1214"/>
      <c r="CR78" s="1214"/>
      <c r="CS78" s="1214"/>
      <c r="CT78" s="1214"/>
      <c r="CU78" s="1214"/>
      <c r="CV78" s="1214"/>
      <c r="CW78" s="1214"/>
      <c r="CX78" s="1214"/>
      <c r="CY78" s="1214"/>
      <c r="CZ78" s="1214"/>
      <c r="DA78" s="1214"/>
      <c r="DB78" s="1214"/>
      <c r="DC78" s="1214"/>
    </row>
    <row r="79" spans="2:107">
      <c r="B79" s="267"/>
      <c r="G79" s="1224"/>
      <c r="H79" s="1224"/>
      <c r="I79" s="1233"/>
      <c r="J79" s="1233"/>
      <c r="K79" s="1235"/>
      <c r="L79" s="1235"/>
      <c r="M79" s="1235"/>
      <c r="N79" s="1235"/>
      <c r="AN79" s="1228"/>
      <c r="AO79" s="1228"/>
      <c r="AP79" s="1228"/>
      <c r="AQ79" s="1228"/>
      <c r="AR79" s="1228"/>
      <c r="AS79" s="1228"/>
      <c r="AT79" s="1228"/>
      <c r="AU79" s="1228"/>
      <c r="AV79" s="1228"/>
      <c r="AW79" s="1228"/>
      <c r="AX79" s="1228"/>
      <c r="AY79" s="1228"/>
      <c r="AZ79" s="1228"/>
      <c r="BA79" s="1228"/>
      <c r="BB79" s="1231" t="s">
        <v>616</v>
      </c>
      <c r="BC79" s="1231"/>
      <c r="BD79" s="1231"/>
      <c r="BE79" s="1231"/>
      <c r="BF79" s="1231"/>
      <c r="BG79" s="1231"/>
      <c r="BH79" s="1231"/>
      <c r="BI79" s="1231"/>
      <c r="BJ79" s="1231"/>
      <c r="BK79" s="1231"/>
      <c r="BL79" s="1231"/>
      <c r="BM79" s="1231"/>
      <c r="BN79" s="1231"/>
      <c r="BO79" s="1231"/>
      <c r="BP79" s="1214">
        <v>7.3</v>
      </c>
      <c r="BQ79" s="1214"/>
      <c r="BR79" s="1214"/>
      <c r="BS79" s="1214"/>
      <c r="BT79" s="1214"/>
      <c r="BU79" s="1214"/>
      <c r="BV79" s="1214"/>
      <c r="BW79" s="1214"/>
      <c r="BX79" s="1214">
        <v>7.2</v>
      </c>
      <c r="BY79" s="1214"/>
      <c r="BZ79" s="1214"/>
      <c r="CA79" s="1214"/>
      <c r="CB79" s="1214"/>
      <c r="CC79" s="1214"/>
      <c r="CD79" s="1214"/>
      <c r="CE79" s="1214"/>
      <c r="CF79" s="1214">
        <v>7.2</v>
      </c>
      <c r="CG79" s="1214"/>
      <c r="CH79" s="1214"/>
      <c r="CI79" s="1214"/>
      <c r="CJ79" s="1214"/>
      <c r="CK79" s="1214"/>
      <c r="CL79" s="1214"/>
      <c r="CM79" s="1214"/>
      <c r="CN79" s="1214">
        <v>7.7</v>
      </c>
      <c r="CO79" s="1214"/>
      <c r="CP79" s="1214"/>
      <c r="CQ79" s="1214"/>
      <c r="CR79" s="1214"/>
      <c r="CS79" s="1214"/>
      <c r="CT79" s="1214"/>
      <c r="CU79" s="1214"/>
      <c r="CV79" s="1214">
        <v>8</v>
      </c>
      <c r="CW79" s="1214"/>
      <c r="CX79" s="1214"/>
      <c r="CY79" s="1214"/>
      <c r="CZ79" s="1214"/>
      <c r="DA79" s="1214"/>
      <c r="DB79" s="1214"/>
      <c r="DC79" s="1214"/>
    </row>
    <row r="80" spans="2:107">
      <c r="B80" s="267"/>
      <c r="G80" s="1224"/>
      <c r="H80" s="1224"/>
      <c r="I80" s="1233"/>
      <c r="J80" s="1233"/>
      <c r="K80" s="1235"/>
      <c r="L80" s="1235"/>
      <c r="M80" s="1235"/>
      <c r="N80" s="1235"/>
      <c r="AN80" s="1228"/>
      <c r="AO80" s="1228"/>
      <c r="AP80" s="1228"/>
      <c r="AQ80" s="1228"/>
      <c r="AR80" s="1228"/>
      <c r="AS80" s="1228"/>
      <c r="AT80" s="1228"/>
      <c r="AU80" s="1228"/>
      <c r="AV80" s="1228"/>
      <c r="AW80" s="1228"/>
      <c r="AX80" s="1228"/>
      <c r="AY80" s="1228"/>
      <c r="AZ80" s="1228"/>
      <c r="BA80" s="1228"/>
      <c r="BB80" s="1231"/>
      <c r="BC80" s="1231"/>
      <c r="BD80" s="1231"/>
      <c r="BE80" s="1231"/>
      <c r="BF80" s="1231"/>
      <c r="BG80" s="1231"/>
      <c r="BH80" s="1231"/>
      <c r="BI80" s="1231"/>
      <c r="BJ80" s="1231"/>
      <c r="BK80" s="1231"/>
      <c r="BL80" s="1231"/>
      <c r="BM80" s="1231"/>
      <c r="BN80" s="1231"/>
      <c r="BO80" s="1231"/>
      <c r="BP80" s="1214"/>
      <c r="BQ80" s="1214"/>
      <c r="BR80" s="1214"/>
      <c r="BS80" s="1214"/>
      <c r="BT80" s="1214"/>
      <c r="BU80" s="1214"/>
      <c r="BV80" s="1214"/>
      <c r="BW80" s="1214"/>
      <c r="BX80" s="1214"/>
      <c r="BY80" s="1214"/>
      <c r="BZ80" s="1214"/>
      <c r="CA80" s="1214"/>
      <c r="CB80" s="1214"/>
      <c r="CC80" s="1214"/>
      <c r="CD80" s="1214"/>
      <c r="CE80" s="1214"/>
      <c r="CF80" s="1214"/>
      <c r="CG80" s="1214"/>
      <c r="CH80" s="1214"/>
      <c r="CI80" s="1214"/>
      <c r="CJ80" s="1214"/>
      <c r="CK80" s="1214"/>
      <c r="CL80" s="1214"/>
      <c r="CM80" s="1214"/>
      <c r="CN80" s="1214"/>
      <c r="CO80" s="1214"/>
      <c r="CP80" s="1214"/>
      <c r="CQ80" s="1214"/>
      <c r="CR80" s="1214"/>
      <c r="CS80" s="1214"/>
      <c r="CT80" s="1214"/>
      <c r="CU80" s="1214"/>
      <c r="CV80" s="1214"/>
      <c r="CW80" s="1214"/>
      <c r="CX80" s="1214"/>
      <c r="CY80" s="1214"/>
      <c r="CZ80" s="1214"/>
      <c r="DA80" s="1214"/>
      <c r="DB80" s="1214"/>
      <c r="DC80" s="1214"/>
    </row>
    <row r="81" spans="2:109">
      <c r="B81" s="267"/>
    </row>
    <row r="82" spans="2:109" ht="17.25">
      <c r="B82" s="267"/>
      <c r="K82" s="376"/>
      <c r="L82" s="376"/>
      <c r="M82" s="376"/>
      <c r="N82" s="376"/>
      <c r="AQ82" s="376"/>
      <c r="AR82" s="376"/>
      <c r="AS82" s="376"/>
      <c r="AT82" s="376"/>
      <c r="BC82" s="376"/>
      <c r="BD82" s="376"/>
      <c r="BE82" s="376"/>
      <c r="BF82" s="376"/>
      <c r="BO82" s="376"/>
      <c r="BP82" s="376"/>
      <c r="BQ82" s="376"/>
      <c r="BR82" s="376"/>
      <c r="CA82" s="376"/>
      <c r="CB82" s="376"/>
      <c r="CC82" s="376"/>
      <c r="CD82" s="376"/>
      <c r="CM82" s="376"/>
      <c r="CN82" s="376"/>
      <c r="CO82" s="376"/>
      <c r="CP82" s="376"/>
      <c r="CY82" s="376"/>
      <c r="CZ82" s="376"/>
      <c r="DA82" s="376"/>
      <c r="DB82" s="376"/>
      <c r="DC82" s="376"/>
    </row>
    <row r="83" spans="2:109">
      <c r="B83" s="348"/>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19"/>
      <c r="BN83" s="319"/>
      <c r="BO83" s="319"/>
      <c r="BP83" s="319"/>
      <c r="BQ83" s="319"/>
      <c r="BR83" s="319"/>
      <c r="BS83" s="319"/>
      <c r="BT83" s="319"/>
      <c r="BU83" s="319"/>
      <c r="BV83" s="319"/>
      <c r="BW83" s="319"/>
      <c r="BX83" s="319"/>
      <c r="BY83" s="319"/>
      <c r="BZ83" s="319"/>
      <c r="CA83" s="319"/>
      <c r="CB83" s="319"/>
      <c r="CC83" s="319"/>
      <c r="CD83" s="319"/>
      <c r="CE83" s="319"/>
      <c r="CF83" s="319"/>
      <c r="CG83" s="319"/>
      <c r="CH83" s="319"/>
      <c r="CI83" s="319"/>
      <c r="CJ83" s="319"/>
      <c r="CK83" s="319"/>
      <c r="CL83" s="319"/>
      <c r="CM83" s="319"/>
      <c r="CN83" s="319"/>
      <c r="CO83" s="319"/>
      <c r="CP83" s="319"/>
      <c r="CQ83" s="319"/>
      <c r="CR83" s="319"/>
      <c r="CS83" s="319"/>
      <c r="CT83" s="319"/>
      <c r="CU83" s="319"/>
      <c r="CV83" s="319"/>
      <c r="CW83" s="319"/>
      <c r="CX83" s="319"/>
      <c r="CY83" s="319"/>
      <c r="CZ83" s="319"/>
      <c r="DA83" s="319"/>
      <c r="DB83" s="319"/>
      <c r="DC83" s="319"/>
      <c r="DD83" s="349"/>
    </row>
    <row r="84" spans="2:109">
      <c r="DD84" s="263"/>
      <c r="DE84" s="263"/>
    </row>
    <row r="85" spans="2:109">
      <c r="DD85" s="263"/>
      <c r="DE85" s="263"/>
    </row>
    <row r="86" spans="2:109" hidden="1">
      <c r="DD86" s="263"/>
      <c r="DE86" s="263"/>
    </row>
    <row r="87" spans="2:109" hidden="1">
      <c r="K87" s="377"/>
      <c r="AQ87" s="377"/>
      <c r="BC87" s="377"/>
      <c r="BO87" s="377"/>
      <c r="CA87" s="377"/>
      <c r="CM87" s="377"/>
      <c r="CY87" s="377"/>
      <c r="DD87" s="263"/>
      <c r="DE87" s="263"/>
    </row>
    <row r="88" spans="2:109" hidden="1">
      <c r="DD88" s="263"/>
      <c r="DE88" s="263"/>
    </row>
    <row r="89" spans="2:109" hidden="1">
      <c r="DD89" s="263"/>
      <c r="DE89" s="263"/>
    </row>
    <row r="90" spans="2:109" hidden="1">
      <c r="DD90" s="263"/>
      <c r="DE90" s="263"/>
    </row>
    <row r="91" spans="2:109" hidden="1">
      <c r="DD91" s="263"/>
      <c r="DE91" s="263"/>
    </row>
    <row r="92" spans="2:109" ht="13.5" hidden="1" customHeight="1">
      <c r="DD92" s="263"/>
      <c r="DE92" s="263"/>
    </row>
    <row r="93" spans="2:109" ht="13.5" hidden="1" customHeight="1">
      <c r="DD93" s="263"/>
      <c r="DE93" s="263"/>
    </row>
    <row r="94" spans="2:109" ht="13.5" hidden="1" customHeight="1">
      <c r="DD94" s="263"/>
      <c r="DE94" s="263"/>
    </row>
    <row r="95" spans="2:109" ht="13.5" hidden="1" customHeight="1">
      <c r="DD95" s="263"/>
      <c r="DE95" s="263"/>
    </row>
    <row r="96" spans="2:109" ht="13.5" hidden="1" customHeight="1">
      <c r="DD96" s="263"/>
      <c r="DE96" s="263"/>
    </row>
    <row r="97" s="263" customFormat="1" ht="13.5" hidden="1" customHeight="1"/>
    <row r="98" s="263" customFormat="1" ht="13.5" hidden="1" customHeight="1"/>
    <row r="99" s="263" customFormat="1" ht="13.5" hidden="1" customHeight="1"/>
    <row r="100" s="263" customFormat="1" ht="13.5" hidden="1" customHeight="1"/>
    <row r="101" s="263" customFormat="1" ht="13.5" hidden="1" customHeight="1"/>
    <row r="102" s="263" customFormat="1" ht="13.5" hidden="1" customHeight="1"/>
    <row r="103" s="263" customFormat="1" ht="13.5" hidden="1" customHeight="1"/>
    <row r="104" s="263" customFormat="1" ht="13.5" hidden="1" customHeight="1"/>
    <row r="105" s="263" customFormat="1" ht="13.5" hidden="1" customHeight="1"/>
    <row r="106" s="263" customFormat="1" ht="13.5" hidden="1" customHeight="1"/>
    <row r="107" s="263" customFormat="1" ht="13.5" hidden="1" customHeight="1"/>
    <row r="108" s="263" customFormat="1" ht="13.5" hidden="1" customHeight="1"/>
    <row r="109" s="263" customFormat="1" ht="13.5" hidden="1" customHeight="1"/>
    <row r="110" s="263" customFormat="1" ht="13.5" hidden="1" customHeight="1"/>
    <row r="111" s="263" customFormat="1" ht="13.5" hidden="1" customHeight="1"/>
    <row r="112" s="263" customFormat="1" ht="13.5" hidden="1" customHeight="1"/>
    <row r="113" s="263" customFormat="1" ht="13.5" hidden="1" customHeight="1"/>
    <row r="114" s="263" customFormat="1" ht="13.5" hidden="1" customHeight="1"/>
    <row r="115" s="263" customFormat="1" ht="13.5" hidden="1" customHeight="1"/>
    <row r="116" s="263" customFormat="1" ht="13.5" hidden="1" customHeight="1"/>
    <row r="117" s="263" customFormat="1" ht="13.5" hidden="1" customHeight="1"/>
    <row r="118" s="263" customFormat="1" ht="13.5" hidden="1" customHeight="1"/>
    <row r="119" s="263" customFormat="1" ht="13.5" hidden="1" customHeight="1"/>
    <row r="120" s="263" customFormat="1" ht="13.5" hidden="1" customHeight="1"/>
    <row r="121" s="263" customFormat="1" ht="13.5" hidden="1" customHeight="1"/>
    <row r="122" s="263" customFormat="1" ht="13.5" hidden="1" customHeight="1"/>
    <row r="123" s="263" customFormat="1" ht="13.5" hidden="1" customHeight="1"/>
    <row r="124" s="263" customFormat="1" ht="13.5" hidden="1" customHeight="1"/>
    <row r="125" s="263" customFormat="1" ht="13.5" hidden="1" customHeight="1"/>
    <row r="126" s="263" customFormat="1" ht="13.5" hidden="1" customHeight="1"/>
    <row r="127" s="263" customFormat="1" ht="13.5" hidden="1" customHeight="1"/>
    <row r="128" s="263" customFormat="1" ht="13.5" hidden="1" customHeight="1"/>
    <row r="129" s="263" customFormat="1" ht="13.5" hidden="1" customHeight="1"/>
    <row r="130" s="263" customFormat="1" ht="13.5" hidden="1" customHeight="1"/>
    <row r="131" s="263" customFormat="1" ht="13.5" hidden="1" customHeight="1"/>
    <row r="132" s="263" customFormat="1" ht="13.5" hidden="1" customHeight="1"/>
    <row r="133" s="263" customFormat="1" ht="13.5" hidden="1" customHeight="1"/>
    <row r="134" s="263" customFormat="1" ht="13.5" hidden="1" customHeight="1"/>
    <row r="135" s="263" customFormat="1" ht="13.5" hidden="1" customHeight="1"/>
    <row r="136" s="263" customFormat="1" ht="13.5" hidden="1" customHeight="1"/>
    <row r="137" s="263" customFormat="1" ht="13.5" hidden="1" customHeight="1"/>
    <row r="138" s="263" customFormat="1" ht="13.5" hidden="1" customHeight="1"/>
    <row r="139" s="263" customFormat="1" ht="13.5" hidden="1" customHeight="1"/>
    <row r="140" s="263" customFormat="1" ht="13.5" hidden="1" customHeight="1"/>
    <row r="141" s="263" customFormat="1" ht="13.5" hidden="1" customHeight="1"/>
    <row r="142" s="263" customFormat="1" ht="13.5" hidden="1" customHeight="1"/>
    <row r="143" s="263" customFormat="1" ht="13.5" hidden="1" customHeight="1"/>
    <row r="144" s="263" customFormat="1" ht="13.5" hidden="1" customHeight="1"/>
    <row r="145" s="263" customFormat="1" ht="13.5" hidden="1" customHeight="1"/>
    <row r="146" s="263" customFormat="1" ht="13.5" hidden="1" customHeight="1"/>
    <row r="147" s="263" customFormat="1" ht="13.5" hidden="1" customHeight="1"/>
    <row r="148" s="263" customFormat="1" ht="13.5" hidden="1" customHeight="1"/>
    <row r="149" s="263" customFormat="1" ht="13.5" hidden="1" customHeight="1"/>
    <row r="150" s="263" customFormat="1" ht="13.5" hidden="1" customHeight="1"/>
    <row r="151" s="263" customFormat="1" ht="13.5" hidden="1" customHeight="1"/>
    <row r="152" s="263" customFormat="1" ht="13.5" hidden="1" customHeight="1"/>
    <row r="153" s="263" customFormat="1" ht="13.5" hidden="1" customHeight="1"/>
    <row r="154" s="263" customFormat="1" ht="13.5" hidden="1" customHeight="1"/>
    <row r="155" s="263" customFormat="1" ht="13.5" hidden="1" customHeight="1"/>
    <row r="156" s="263" customFormat="1" ht="13.5" hidden="1" customHeight="1"/>
    <row r="157" s="263" customFormat="1" ht="13.5" hidden="1" customHeight="1"/>
    <row r="158" s="263" customFormat="1" ht="13.5" hidden="1" customHeight="1"/>
    <row r="159" s="263" customFormat="1" ht="13.5" hidden="1" customHeight="1"/>
    <row r="160" s="263" customFormat="1" ht="13.5" hidden="1" customHeight="1"/>
  </sheetData>
  <sheetProtection algorithmName="SHA-512" hashValue="yfgXCzJ0/z5Y0VCf2A/K1uBj9I82kaB2Q9TV/NiLOQ9AlkA7JX0kw/xfecz76yzDG9CRdopvBJLyhFXS0LPIkA==" saltValue="ReJtjl8QCM/jPjR5+Vyyy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election activeCell="Z113" sqref="Z113"/>
    </sheetView>
  </sheetViews>
  <sheetFormatPr defaultColWidth="0" defaultRowHeight="13.5" customHeight="1" zeroHeight="1"/>
  <cols>
    <col min="1" max="34" width="2.5" style="262" customWidth="1"/>
    <col min="35" max="122" width="2.5" style="261" customWidth="1"/>
    <col min="123" max="16384" width="2.5" style="261" hidden="1"/>
  </cols>
  <sheetData>
    <row r="1" spans="1:34" ht="13.5" customHeight="1">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c r="S2" s="261"/>
      <c r="AH2" s="261"/>
    </row>
    <row r="3" spans="1:34">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row r="5" spans="1:34"/>
    <row r="6" spans="1:34"/>
    <row r="7" spans="1:34"/>
    <row r="8" spans="1:34"/>
    <row r="9" spans="1:34">
      <c r="AH9" s="261"/>
    </row>
    <row r="10" spans="1:34"/>
    <row r="11" spans="1:34"/>
    <row r="12" spans="1:34"/>
    <row r="13" spans="1:34"/>
    <row r="14" spans="1:34"/>
    <row r="15" spans="1:34"/>
    <row r="16" spans="1:34"/>
    <row r="17" spans="12:34">
      <c r="AH17" s="261"/>
    </row>
    <row r="18" spans="12:34"/>
    <row r="19" spans="12:34"/>
    <row r="20" spans="12:34">
      <c r="AH20" s="261"/>
    </row>
    <row r="21" spans="12:34">
      <c r="AH21" s="261"/>
    </row>
    <row r="22" spans="12:34"/>
    <row r="23" spans="12:34"/>
    <row r="24" spans="12:34">
      <c r="Q24" s="261"/>
    </row>
    <row r="25" spans="12:34"/>
    <row r="26" spans="12:34"/>
    <row r="27" spans="12:34"/>
    <row r="28" spans="12:34">
      <c r="O28" s="261"/>
      <c r="T28" s="261"/>
      <c r="AH28" s="261"/>
    </row>
    <row r="29" spans="12:34"/>
    <row r="30" spans="12:34"/>
    <row r="31" spans="12:34">
      <c r="Q31" s="261"/>
    </row>
    <row r="32" spans="12:34">
      <c r="L32" s="261"/>
    </row>
    <row r="33" spans="2:34">
      <c r="C33" s="261"/>
      <c r="E33" s="261"/>
      <c r="G33" s="261"/>
      <c r="I33" s="261"/>
      <c r="X33" s="261"/>
    </row>
    <row r="34" spans="2:34">
      <c r="B34" s="261"/>
      <c r="P34" s="261"/>
      <c r="R34" s="261"/>
      <c r="T34" s="261"/>
    </row>
    <row r="35" spans="2:34">
      <c r="D35" s="261"/>
      <c r="W35" s="261"/>
      <c r="AC35" s="261"/>
      <c r="AD35" s="261"/>
      <c r="AE35" s="261"/>
      <c r="AF35" s="261"/>
      <c r="AG35" s="261"/>
      <c r="AH35" s="261"/>
    </row>
    <row r="36" spans="2:34">
      <c r="H36" s="261"/>
      <c r="J36" s="261"/>
      <c r="K36" s="261"/>
      <c r="M36" s="261"/>
      <c r="Y36" s="261"/>
      <c r="Z36" s="261"/>
      <c r="AA36" s="261"/>
      <c r="AB36" s="261"/>
      <c r="AC36" s="261"/>
      <c r="AD36" s="261"/>
      <c r="AE36" s="261"/>
      <c r="AF36" s="261"/>
      <c r="AG36" s="261"/>
      <c r="AH36" s="261"/>
    </row>
    <row r="37" spans="2:34">
      <c r="AH37" s="261"/>
    </row>
    <row r="38" spans="2:34">
      <c r="AG38" s="261"/>
      <c r="AH38" s="261"/>
    </row>
    <row r="39" spans="2:34"/>
    <row r="40" spans="2:34">
      <c r="X40" s="261"/>
    </row>
    <row r="41" spans="2:34">
      <c r="R41" s="261"/>
    </row>
    <row r="42" spans="2:34">
      <c r="W42" s="261"/>
    </row>
    <row r="43" spans="2:34">
      <c r="Y43" s="261"/>
      <c r="Z43" s="261"/>
      <c r="AA43" s="261"/>
      <c r="AB43" s="261"/>
      <c r="AC43" s="261"/>
      <c r="AD43" s="261"/>
      <c r="AE43" s="261"/>
      <c r="AF43" s="261"/>
      <c r="AG43" s="261"/>
      <c r="AH43" s="261"/>
    </row>
    <row r="44" spans="2:34">
      <c r="AH44" s="261"/>
    </row>
    <row r="45" spans="2:34">
      <c r="X45" s="261"/>
    </row>
    <row r="46" spans="2:34"/>
    <row r="47" spans="2:34"/>
    <row r="48" spans="2:34">
      <c r="W48" s="261"/>
      <c r="Y48" s="261"/>
      <c r="Z48" s="261"/>
      <c r="AA48" s="261"/>
      <c r="AB48" s="261"/>
      <c r="AC48" s="261"/>
      <c r="AD48" s="261"/>
      <c r="AE48" s="261"/>
      <c r="AF48" s="261"/>
      <c r="AG48" s="261"/>
      <c r="AH48" s="261"/>
    </row>
    <row r="49" spans="28:34"/>
    <row r="50" spans="28:34">
      <c r="AE50" s="261"/>
      <c r="AF50" s="261"/>
      <c r="AG50" s="261"/>
      <c r="AH50" s="261"/>
    </row>
    <row r="51" spans="28:34">
      <c r="AC51" s="261"/>
      <c r="AD51" s="261"/>
      <c r="AE51" s="261"/>
      <c r="AF51" s="261"/>
      <c r="AG51" s="261"/>
      <c r="AH51" s="261"/>
    </row>
    <row r="52" spans="28:34"/>
    <row r="53" spans="28:34">
      <c r="AF53" s="261"/>
      <c r="AG53" s="261"/>
      <c r="AH53" s="261"/>
    </row>
    <row r="54" spans="28:34">
      <c r="AH54" s="261"/>
    </row>
    <row r="55" spans="28:34"/>
    <row r="56" spans="28:34">
      <c r="AB56" s="261"/>
      <c r="AC56" s="261"/>
      <c r="AD56" s="261"/>
      <c r="AE56" s="261"/>
      <c r="AF56" s="261"/>
      <c r="AG56" s="261"/>
      <c r="AH56" s="261"/>
    </row>
    <row r="57" spans="28:34">
      <c r="AH57" s="261"/>
    </row>
    <row r="58" spans="28:34">
      <c r="AH58" s="261"/>
    </row>
    <row r="59" spans="28:34"/>
    <row r="60" spans="28:34"/>
    <row r="61" spans="28:34"/>
    <row r="62" spans="28:34"/>
    <row r="63" spans="28:34">
      <c r="AH63" s="261"/>
    </row>
    <row r="64" spans="28:34">
      <c r="AG64" s="261"/>
      <c r="AH64" s="261"/>
    </row>
    <row r="65" spans="28:34"/>
    <row r="66" spans="28:34"/>
    <row r="67" spans="28:34"/>
    <row r="68" spans="28:34">
      <c r="AB68" s="261"/>
      <c r="AC68" s="261"/>
      <c r="AD68" s="261"/>
      <c r="AE68" s="261"/>
      <c r="AF68" s="261"/>
      <c r="AG68" s="261"/>
      <c r="AH68" s="261"/>
    </row>
    <row r="69" spans="28:34">
      <c r="AF69" s="261"/>
      <c r="AG69" s="261"/>
      <c r="AH69" s="261"/>
    </row>
    <row r="70" spans="28:34"/>
    <row r="71" spans="28:34"/>
    <row r="72" spans="28:34"/>
    <row r="73" spans="28:34"/>
    <row r="74" spans="28:34"/>
    <row r="75" spans="28:34">
      <c r="AH75" s="261"/>
    </row>
    <row r="76" spans="28:34">
      <c r="AF76" s="261"/>
      <c r="AG76" s="261"/>
      <c r="AH76" s="261"/>
    </row>
    <row r="77" spans="28:34">
      <c r="AG77" s="261"/>
      <c r="AH77" s="261"/>
    </row>
    <row r="78" spans="28:34"/>
    <row r="79" spans="28:34"/>
    <row r="80" spans="28:34"/>
    <row r="81" spans="25:34"/>
    <row r="82" spans="25:34">
      <c r="Y82" s="261"/>
    </row>
    <row r="83" spans="25:34">
      <c r="Y83" s="261"/>
      <c r="Z83" s="261"/>
      <c r="AA83" s="261"/>
      <c r="AB83" s="261"/>
      <c r="AC83" s="261"/>
      <c r="AD83" s="261"/>
      <c r="AE83" s="261"/>
      <c r="AF83" s="261"/>
      <c r="AG83" s="261"/>
      <c r="AH83" s="261"/>
    </row>
    <row r="84" spans="25:34"/>
    <row r="85" spans="25:34"/>
    <row r="86" spans="25:34"/>
    <row r="87" spans="25:34"/>
    <row r="88" spans="25:34">
      <c r="AH88" s="261"/>
    </row>
    <row r="89" spans="25:34"/>
    <row r="90" spans="25:34"/>
    <row r="91" spans="25:34"/>
    <row r="92" spans="25:34" ht="13.5" customHeight="1"/>
    <row r="93" spans="25:34" ht="13.5" customHeight="1"/>
    <row r="94" spans="25:34" ht="13.5" customHeight="1">
      <c r="AF94" s="261"/>
      <c r="AG94" s="261"/>
      <c r="AH94" s="261"/>
    </row>
    <row r="95" spans="25:34" ht="13.5" customHeight="1">
      <c r="AH95" s="261"/>
    </row>
    <row r="96" spans="25:34" ht="13.5" customHeight="1"/>
    <row r="97" spans="33:34" ht="13.5" customHeight="1"/>
    <row r="98" spans="33:34" ht="13.5" customHeight="1"/>
    <row r="99" spans="33:34" ht="13.5" customHeight="1"/>
    <row r="100" spans="33:34" ht="13.5" customHeight="1"/>
    <row r="101" spans="33:34" ht="13.5" customHeight="1">
      <c r="AH101" s="261"/>
    </row>
    <row r="102" spans="33:34" ht="13.5" customHeight="1"/>
    <row r="103" spans="33:34" ht="13.5" customHeight="1"/>
    <row r="104" spans="33:34" ht="13.5" customHeight="1">
      <c r="AG104" s="261"/>
      <c r="AH104" s="26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1"/>
    </row>
    <row r="117" spans="34:122" ht="13.5" customHeight="1"/>
    <row r="118" spans="34:122" ht="13.5" customHeight="1"/>
    <row r="119" spans="34:122" ht="13.5" customHeight="1"/>
    <row r="120" spans="34:122" ht="13.5" customHeight="1">
      <c r="AH120" s="261"/>
    </row>
    <row r="121" spans="34:122" ht="13.5" customHeight="1">
      <c r="AH121" s="261"/>
    </row>
    <row r="122" spans="34:122" ht="13.5" customHeight="1"/>
    <row r="123" spans="34:122" ht="13.5" customHeight="1"/>
    <row r="124" spans="34:122" ht="13.5" customHeight="1"/>
    <row r="125" spans="34:122" ht="13.5" customHeight="1">
      <c r="DR125" s="261" t="s">
        <v>617</v>
      </c>
    </row>
  </sheetData>
  <sheetProtection algorithmName="SHA-512" hashValue="3NIZv1Iep3B5aQ4WxC4mMO14uSszvUEvBKIId4XmGtc03eWXi9de1oCZCir0qDll+MpE6w5YQs0d/hKAhcsJiw==" saltValue="v8MdfnaJS4rCBs345c6p/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7" zoomScale="80" zoomScaleNormal="80" zoomScaleSheetLayoutView="55" workbookViewId="0">
      <selection activeCell="A99" sqref="A99:XFD99"/>
    </sheetView>
  </sheetViews>
  <sheetFormatPr defaultColWidth="0" defaultRowHeight="13.5" customHeight="1" zeroHeight="1"/>
  <cols>
    <col min="1" max="34" width="2.5" style="262" customWidth="1"/>
    <col min="35" max="122" width="2.5" style="261" customWidth="1"/>
    <col min="123" max="16384" width="2.5" style="261" hidden="1"/>
  </cols>
  <sheetData>
    <row r="1" spans="2:34" ht="13.5" customHeight="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2:34">
      <c r="S2" s="261"/>
      <c r="AH2" s="261"/>
    </row>
    <row r="3" spans="2:34">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2:34"/>
    <row r="5" spans="2:34"/>
    <row r="6" spans="2:34"/>
    <row r="7" spans="2:34"/>
    <row r="8" spans="2:34"/>
    <row r="9" spans="2:34">
      <c r="AH9" s="261"/>
    </row>
    <row r="10" spans="2:34"/>
    <row r="11" spans="2:34"/>
    <row r="12" spans="2:34"/>
    <row r="13" spans="2:34"/>
    <row r="14" spans="2:34"/>
    <row r="15" spans="2:34"/>
    <row r="16" spans="2:34"/>
    <row r="17" spans="12:34">
      <c r="AH17" s="261"/>
    </row>
    <row r="18" spans="12:34"/>
    <row r="19" spans="12:34"/>
    <row r="20" spans="12:34">
      <c r="AH20" s="261"/>
    </row>
    <row r="21" spans="12:34">
      <c r="AH21" s="261"/>
    </row>
    <row r="22" spans="12:34"/>
    <row r="23" spans="12:34"/>
    <row r="24" spans="12:34">
      <c r="Q24" s="261"/>
    </row>
    <row r="25" spans="12:34"/>
    <row r="26" spans="12:34"/>
    <row r="27" spans="12:34"/>
    <row r="28" spans="12:34">
      <c r="O28" s="261"/>
      <c r="T28" s="261"/>
      <c r="AH28" s="261"/>
    </row>
    <row r="29" spans="12:34"/>
    <row r="30" spans="12:34"/>
    <row r="31" spans="12:34">
      <c r="Q31" s="261"/>
    </row>
    <row r="32" spans="12:34">
      <c r="L32" s="261"/>
    </row>
    <row r="33" spans="2:34">
      <c r="C33" s="261"/>
      <c r="E33" s="261"/>
      <c r="G33" s="261"/>
      <c r="I33" s="261"/>
      <c r="X33" s="261"/>
    </row>
    <row r="34" spans="2:34">
      <c r="B34" s="261"/>
      <c r="P34" s="261"/>
      <c r="R34" s="261"/>
      <c r="T34" s="261"/>
    </row>
    <row r="35" spans="2:34">
      <c r="D35" s="261"/>
      <c r="W35" s="261"/>
      <c r="AC35" s="261"/>
      <c r="AD35" s="261"/>
      <c r="AE35" s="261"/>
      <c r="AF35" s="261"/>
      <c r="AG35" s="261"/>
      <c r="AH35" s="261"/>
    </row>
    <row r="36" spans="2:34">
      <c r="H36" s="261"/>
      <c r="J36" s="261"/>
      <c r="K36" s="261"/>
      <c r="M36" s="261"/>
      <c r="Y36" s="261"/>
      <c r="Z36" s="261"/>
      <c r="AA36" s="261"/>
      <c r="AB36" s="261"/>
      <c r="AC36" s="261"/>
      <c r="AD36" s="261"/>
      <c r="AE36" s="261"/>
      <c r="AF36" s="261"/>
      <c r="AG36" s="261"/>
      <c r="AH36" s="261"/>
    </row>
    <row r="37" spans="2:34">
      <c r="AH37" s="261"/>
    </row>
    <row r="38" spans="2:34">
      <c r="AG38" s="261"/>
      <c r="AH38" s="261"/>
    </row>
    <row r="39" spans="2:34"/>
    <row r="40" spans="2:34">
      <c r="X40" s="261"/>
    </row>
    <row r="41" spans="2:34">
      <c r="R41" s="261"/>
    </row>
    <row r="42" spans="2:34">
      <c r="W42" s="261"/>
    </row>
    <row r="43" spans="2:34">
      <c r="Y43" s="261"/>
      <c r="Z43" s="261"/>
      <c r="AA43" s="261"/>
      <c r="AB43" s="261"/>
      <c r="AC43" s="261"/>
      <c r="AD43" s="261"/>
      <c r="AE43" s="261"/>
      <c r="AF43" s="261"/>
      <c r="AG43" s="261"/>
      <c r="AH43" s="261"/>
    </row>
    <row r="44" spans="2:34">
      <c r="AH44" s="261"/>
    </row>
    <row r="45" spans="2:34">
      <c r="X45" s="261"/>
    </row>
    <row r="46" spans="2:34"/>
    <row r="47" spans="2:34"/>
    <row r="48" spans="2:34">
      <c r="W48" s="261"/>
      <c r="Y48" s="261"/>
      <c r="Z48" s="261"/>
      <c r="AA48" s="261"/>
      <c r="AB48" s="261"/>
      <c r="AC48" s="261"/>
      <c r="AD48" s="261"/>
      <c r="AE48" s="261"/>
      <c r="AF48" s="261"/>
      <c r="AG48" s="261"/>
      <c r="AH48" s="261"/>
    </row>
    <row r="49" spans="28:34"/>
    <row r="50" spans="28:34">
      <c r="AE50" s="261"/>
      <c r="AF50" s="261"/>
      <c r="AG50" s="261"/>
      <c r="AH50" s="261"/>
    </row>
    <row r="51" spans="28:34">
      <c r="AC51" s="261"/>
      <c r="AD51" s="261"/>
      <c r="AE51" s="261"/>
      <c r="AF51" s="261"/>
      <c r="AG51" s="261"/>
      <c r="AH51" s="261"/>
    </row>
    <row r="52" spans="28:34"/>
    <row r="53" spans="28:34">
      <c r="AF53" s="261"/>
      <c r="AG53" s="261"/>
      <c r="AH53" s="261"/>
    </row>
    <row r="54" spans="28:34">
      <c r="AH54" s="261"/>
    </row>
    <row r="55" spans="28:34"/>
    <row r="56" spans="28:34">
      <c r="AB56" s="261"/>
      <c r="AC56" s="261"/>
      <c r="AD56" s="261"/>
      <c r="AE56" s="261"/>
      <c r="AF56" s="261"/>
      <c r="AG56" s="261"/>
      <c r="AH56" s="261"/>
    </row>
    <row r="57" spans="28:34">
      <c r="AH57" s="261"/>
    </row>
    <row r="58" spans="28:34">
      <c r="AH58" s="261"/>
    </row>
    <row r="59" spans="28:34">
      <c r="AG59" s="261"/>
      <c r="AH59" s="261"/>
    </row>
    <row r="60" spans="28:34"/>
    <row r="61" spans="28:34"/>
    <row r="62" spans="28:34"/>
    <row r="63" spans="28:34">
      <c r="AH63" s="261"/>
    </row>
    <row r="64" spans="28:34">
      <c r="AG64" s="261"/>
      <c r="AH64" s="261"/>
    </row>
    <row r="65" spans="28:34"/>
    <row r="66" spans="28:34"/>
    <row r="67" spans="28:34"/>
    <row r="68" spans="28:34">
      <c r="AB68" s="261"/>
      <c r="AC68" s="261"/>
      <c r="AD68" s="261"/>
      <c r="AE68" s="261"/>
      <c r="AF68" s="261"/>
      <c r="AG68" s="261"/>
      <c r="AH68" s="261"/>
    </row>
    <row r="69" spans="28:34">
      <c r="AF69" s="261"/>
      <c r="AG69" s="261"/>
      <c r="AH69" s="261"/>
    </row>
    <row r="70" spans="28:34"/>
    <row r="71" spans="28:34"/>
    <row r="72" spans="28:34"/>
    <row r="73" spans="28:34"/>
    <row r="74" spans="28:34"/>
    <row r="75" spans="28:34">
      <c r="AH75" s="261"/>
    </row>
    <row r="76" spans="28:34">
      <c r="AF76" s="261"/>
      <c r="AG76" s="261"/>
      <c r="AH76" s="261"/>
    </row>
    <row r="77" spans="28:34">
      <c r="AG77" s="261"/>
      <c r="AH77" s="261"/>
    </row>
    <row r="78" spans="28:34"/>
    <row r="79" spans="28:34"/>
    <row r="80" spans="28:34"/>
    <row r="81" spans="25:34"/>
    <row r="82" spans="25:34">
      <c r="Y82" s="261"/>
    </row>
    <row r="83" spans="25:34">
      <c r="Y83" s="261"/>
      <c r="Z83" s="261"/>
      <c r="AA83" s="261"/>
      <c r="AB83" s="261"/>
      <c r="AC83" s="261"/>
      <c r="AD83" s="261"/>
      <c r="AE83" s="261"/>
      <c r="AF83" s="261"/>
      <c r="AG83" s="261"/>
      <c r="AH83" s="261"/>
    </row>
    <row r="84" spans="25:34"/>
    <row r="85" spans="25:34"/>
    <row r="86" spans="25:34"/>
    <row r="87" spans="25:34"/>
    <row r="88" spans="25:34">
      <c r="AH88" s="261"/>
    </row>
    <row r="89" spans="25:34"/>
    <row r="90" spans="25:34"/>
    <row r="91" spans="25:34"/>
    <row r="92" spans="25:34" ht="13.5" customHeight="1"/>
    <row r="93" spans="25:34" ht="13.5" customHeight="1"/>
    <row r="94" spans="25:34" ht="13.5" customHeight="1">
      <c r="AF94" s="261"/>
      <c r="AG94" s="261"/>
      <c r="AH94" s="261"/>
    </row>
    <row r="95" spans="25:34" ht="13.5" customHeight="1">
      <c r="AH95" s="261"/>
    </row>
    <row r="96" spans="25:34" ht="13.5" customHeight="1"/>
    <row r="97" spans="33:34" ht="13.5" customHeight="1"/>
    <row r="98" spans="33:34" ht="13.5" customHeight="1"/>
    <row r="99" spans="33:34" ht="13.5" customHeight="1"/>
    <row r="100" spans="33:34" ht="13.5" customHeight="1"/>
    <row r="101" spans="33:34" ht="13.5" customHeight="1">
      <c r="AH101" s="261"/>
    </row>
    <row r="102" spans="33:34" ht="13.5" customHeight="1"/>
    <row r="103" spans="33:34" ht="13.5" customHeight="1"/>
    <row r="104" spans="33:34" ht="13.5" customHeight="1">
      <c r="AG104" s="261"/>
      <c r="AH104" s="26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1"/>
    </row>
    <row r="117" spans="34:122" ht="13.5" customHeight="1"/>
    <row r="118" spans="34:122" ht="13.5" customHeight="1"/>
    <row r="119" spans="34:122" ht="13.5" customHeight="1"/>
    <row r="120" spans="34:122" ht="13.5" customHeight="1">
      <c r="AH120" s="261"/>
    </row>
    <row r="121" spans="34:122" ht="13.5" customHeight="1">
      <c r="AH121" s="261"/>
    </row>
    <row r="122" spans="34:122" ht="13.5" customHeight="1"/>
    <row r="123" spans="34:122" ht="13.5" customHeight="1"/>
    <row r="124" spans="34:122" ht="13.5" customHeight="1"/>
    <row r="125" spans="34:122" ht="13.5" customHeight="1">
      <c r="DR125" s="261" t="s">
        <v>618</v>
      </c>
    </row>
  </sheetData>
  <sheetProtection algorithmName="SHA-512" hashValue="7pnX0uxmcX/M8MdtSjHDXjwLSvH5G8tk5kYQrjRjeohzTJ6pVw7vDaLLXH2bX2/Qm7LBbpeYsXMU0oVCFuK+Gw==" saltValue="n5GRbQPZqR3eRYJzoBQbN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8" customWidth="1"/>
    <col min="2" max="8" width="13.375" style="148" customWidth="1"/>
    <col min="9" max="16384" width="11.125" style="148"/>
  </cols>
  <sheetData>
    <row r="1" spans="1:8">
      <c r="A1" s="142"/>
      <c r="B1" s="143"/>
      <c r="C1" s="144"/>
      <c r="D1" s="145"/>
      <c r="E1" s="146"/>
      <c r="F1" s="146"/>
      <c r="G1" s="146"/>
      <c r="H1" s="147"/>
    </row>
    <row r="2" spans="1:8">
      <c r="A2" s="149"/>
      <c r="B2" s="150"/>
      <c r="C2" s="151"/>
      <c r="D2" s="152" t="s">
        <v>51</v>
      </c>
      <c r="E2" s="153"/>
      <c r="F2" s="154" t="s">
        <v>556</v>
      </c>
      <c r="G2" s="155"/>
      <c r="H2" s="156"/>
    </row>
    <row r="3" spans="1:8">
      <c r="A3" s="152" t="s">
        <v>549</v>
      </c>
      <c r="B3" s="157"/>
      <c r="C3" s="158"/>
      <c r="D3" s="159">
        <v>55868</v>
      </c>
      <c r="E3" s="160"/>
      <c r="F3" s="161">
        <v>138651</v>
      </c>
      <c r="G3" s="162"/>
      <c r="H3" s="163"/>
    </row>
    <row r="4" spans="1:8">
      <c r="A4" s="164"/>
      <c r="B4" s="165"/>
      <c r="C4" s="166"/>
      <c r="D4" s="167">
        <v>52317</v>
      </c>
      <c r="E4" s="168"/>
      <c r="F4" s="169">
        <v>71211</v>
      </c>
      <c r="G4" s="170"/>
      <c r="H4" s="171"/>
    </row>
    <row r="5" spans="1:8">
      <c r="A5" s="152" t="s">
        <v>551</v>
      </c>
      <c r="B5" s="157"/>
      <c r="C5" s="158"/>
      <c r="D5" s="159">
        <v>44086</v>
      </c>
      <c r="E5" s="160"/>
      <c r="F5" s="161">
        <v>122882</v>
      </c>
      <c r="G5" s="162"/>
      <c r="H5" s="163"/>
    </row>
    <row r="6" spans="1:8">
      <c r="A6" s="164"/>
      <c r="B6" s="165"/>
      <c r="C6" s="166"/>
      <c r="D6" s="167">
        <v>29571</v>
      </c>
      <c r="E6" s="168"/>
      <c r="F6" s="169">
        <v>65785</v>
      </c>
      <c r="G6" s="170"/>
      <c r="H6" s="171"/>
    </row>
    <row r="7" spans="1:8">
      <c r="A7" s="152" t="s">
        <v>552</v>
      </c>
      <c r="B7" s="157"/>
      <c r="C7" s="158"/>
      <c r="D7" s="159">
        <v>41099</v>
      </c>
      <c r="E7" s="160"/>
      <c r="F7" s="161">
        <v>114790</v>
      </c>
      <c r="G7" s="162"/>
      <c r="H7" s="163"/>
    </row>
    <row r="8" spans="1:8">
      <c r="A8" s="164"/>
      <c r="B8" s="165"/>
      <c r="C8" s="166"/>
      <c r="D8" s="167">
        <v>34846</v>
      </c>
      <c r="E8" s="168"/>
      <c r="F8" s="169">
        <v>55601</v>
      </c>
      <c r="G8" s="170"/>
      <c r="H8" s="171"/>
    </row>
    <row r="9" spans="1:8">
      <c r="A9" s="152" t="s">
        <v>553</v>
      </c>
      <c r="B9" s="157"/>
      <c r="C9" s="158"/>
      <c r="D9" s="159">
        <v>40760</v>
      </c>
      <c r="E9" s="160"/>
      <c r="F9" s="161">
        <v>126262</v>
      </c>
      <c r="G9" s="162"/>
      <c r="H9" s="163"/>
    </row>
    <row r="10" spans="1:8">
      <c r="A10" s="164"/>
      <c r="B10" s="165"/>
      <c r="C10" s="166"/>
      <c r="D10" s="167">
        <v>33180</v>
      </c>
      <c r="E10" s="168"/>
      <c r="F10" s="169">
        <v>56769</v>
      </c>
      <c r="G10" s="170"/>
      <c r="H10" s="171"/>
    </row>
    <row r="11" spans="1:8">
      <c r="A11" s="152" t="s">
        <v>554</v>
      </c>
      <c r="B11" s="157"/>
      <c r="C11" s="158"/>
      <c r="D11" s="159">
        <v>40161</v>
      </c>
      <c r="E11" s="160"/>
      <c r="F11" s="161">
        <v>126525</v>
      </c>
      <c r="G11" s="162"/>
      <c r="H11" s="163"/>
    </row>
    <row r="12" spans="1:8">
      <c r="A12" s="164"/>
      <c r="B12" s="165"/>
      <c r="C12" s="172"/>
      <c r="D12" s="167">
        <v>21220</v>
      </c>
      <c r="E12" s="168"/>
      <c r="F12" s="169">
        <v>67052</v>
      </c>
      <c r="G12" s="170"/>
      <c r="H12" s="171"/>
    </row>
    <row r="13" spans="1:8">
      <c r="A13" s="152"/>
      <c r="B13" s="157"/>
      <c r="C13" s="158"/>
      <c r="D13" s="159">
        <v>44395</v>
      </c>
      <c r="E13" s="160"/>
      <c r="F13" s="161">
        <v>125822</v>
      </c>
      <c r="G13" s="173"/>
      <c r="H13" s="163"/>
    </row>
    <row r="14" spans="1:8">
      <c r="A14" s="164"/>
      <c r="B14" s="165"/>
      <c r="C14" s="166"/>
      <c r="D14" s="167">
        <v>34227</v>
      </c>
      <c r="E14" s="168"/>
      <c r="F14" s="169">
        <v>63284</v>
      </c>
      <c r="G14" s="170"/>
      <c r="H14" s="171"/>
    </row>
    <row r="17" spans="1:11">
      <c r="A17" s="148" t="s">
        <v>52</v>
      </c>
    </row>
    <row r="18" spans="1:11">
      <c r="A18" s="174"/>
      <c r="B18" s="174" t="str">
        <f>実質収支比率等に係る経年分析!F$46</f>
        <v>H28</v>
      </c>
      <c r="C18" s="174" t="str">
        <f>実質収支比率等に係る経年分析!G$46</f>
        <v>H29</v>
      </c>
      <c r="D18" s="174" t="str">
        <f>実質収支比率等に係る経年分析!H$46</f>
        <v>H30</v>
      </c>
      <c r="E18" s="174" t="str">
        <f>実質収支比率等に係る経年分析!I$46</f>
        <v>R01</v>
      </c>
      <c r="F18" s="174" t="str">
        <f>実質収支比率等に係る経年分析!J$46</f>
        <v>R02</v>
      </c>
    </row>
    <row r="19" spans="1:11">
      <c r="A19" s="174" t="s">
        <v>53</v>
      </c>
      <c r="B19" s="174">
        <f>ROUND(VALUE(SUBSTITUTE(実質収支比率等に係る経年分析!F$48,"▲","-")),2)</f>
        <v>4.99</v>
      </c>
      <c r="C19" s="174">
        <f>ROUND(VALUE(SUBSTITUTE(実質収支比率等に係る経年分析!G$48,"▲","-")),2)</f>
        <v>3.05</v>
      </c>
      <c r="D19" s="174">
        <f>ROUND(VALUE(SUBSTITUTE(実質収支比率等に係る経年分析!H$48,"▲","-")),2)</f>
        <v>4.24</v>
      </c>
      <c r="E19" s="174">
        <f>ROUND(VALUE(SUBSTITUTE(実質収支比率等に係る経年分析!I$48,"▲","-")),2)</f>
        <v>4.93</v>
      </c>
      <c r="F19" s="174">
        <f>ROUND(VALUE(SUBSTITUTE(実質収支比率等に係る経年分析!J$48,"▲","-")),2)</f>
        <v>8.34</v>
      </c>
    </row>
    <row r="20" spans="1:11">
      <c r="A20" s="174" t="s">
        <v>54</v>
      </c>
      <c r="B20" s="174">
        <f>ROUND(VALUE(SUBSTITUTE(実質収支比率等に係る経年分析!F$47,"▲","-")),2)</f>
        <v>58.32</v>
      </c>
      <c r="C20" s="174">
        <f>ROUND(VALUE(SUBSTITUTE(実質収支比率等に係る経年分析!G$47,"▲","-")),2)</f>
        <v>52.84</v>
      </c>
      <c r="D20" s="174">
        <f>ROUND(VALUE(SUBSTITUTE(実質収支比率等に係る経年分析!H$47,"▲","-")),2)</f>
        <v>43.43</v>
      </c>
      <c r="E20" s="174">
        <f>ROUND(VALUE(SUBSTITUTE(実質収支比率等に係る経年分析!I$47,"▲","-")),2)</f>
        <v>39.020000000000003</v>
      </c>
      <c r="F20" s="174">
        <f>ROUND(VALUE(SUBSTITUTE(実質収支比率等に係る経年分析!J$47,"▲","-")),2)</f>
        <v>42.02</v>
      </c>
    </row>
    <row r="21" spans="1:11">
      <c r="A21" s="174" t="s">
        <v>55</v>
      </c>
      <c r="B21" s="174">
        <f>IF(ISNUMBER(VALUE(SUBSTITUTE(実質収支比率等に係る経年分析!F$49,"▲","-"))),ROUND(VALUE(SUBSTITUTE(実質収支比率等に係る経年分析!F$49,"▲","-")),2),NA())</f>
        <v>-0.95</v>
      </c>
      <c r="C21" s="174">
        <f>IF(ISNUMBER(VALUE(SUBSTITUTE(実質収支比率等に係る経年分析!G$49,"▲","-"))),ROUND(VALUE(SUBSTITUTE(実質収支比率等に係る経年分析!G$49,"▲","-")),2),NA())</f>
        <v>-6.34</v>
      </c>
      <c r="D21" s="174">
        <f>IF(ISNUMBER(VALUE(SUBSTITUTE(実質収支比率等に係る経年分析!H$49,"▲","-"))),ROUND(VALUE(SUBSTITUTE(実質収支比率等に係る経年分析!H$49,"▲","-")),2),NA())</f>
        <v>-7.73</v>
      </c>
      <c r="E21" s="174">
        <f>IF(ISNUMBER(VALUE(SUBSTITUTE(実質収支比率等に係る経年分析!I$49,"▲","-"))),ROUND(VALUE(SUBSTITUTE(実質収支比率等に係る経年分析!I$49,"▲","-")),2),NA())</f>
        <v>-3.79</v>
      </c>
      <c r="F21" s="174">
        <f>IF(ISNUMBER(VALUE(SUBSTITUTE(実質収支比率等に係る経年分析!J$49,"▲","-"))),ROUND(VALUE(SUBSTITUTE(実質収支比率等に係る経年分析!J$49,"▲","-")),2),NA())</f>
        <v>9.02</v>
      </c>
    </row>
    <row r="24" spans="1:11">
      <c r="A24" s="148" t="s">
        <v>56</v>
      </c>
    </row>
    <row r="25" spans="1:11">
      <c r="A25" s="175"/>
      <c r="B25" s="175" t="str">
        <f>連結実質赤字比率に係る赤字・黒字の構成分析!F$33</f>
        <v>H28</v>
      </c>
      <c r="C25" s="175"/>
      <c r="D25" s="175" t="str">
        <f>連結実質赤字比率に係る赤字・黒字の構成分析!G$33</f>
        <v>H29</v>
      </c>
      <c r="E25" s="175"/>
      <c r="F25" s="175" t="str">
        <f>連結実質赤字比率に係る赤字・黒字の構成分析!H$33</f>
        <v>H30</v>
      </c>
      <c r="G25" s="175"/>
      <c r="H25" s="175" t="str">
        <f>連結実質赤字比率に係る赤字・黒字の構成分析!I$33</f>
        <v>R01</v>
      </c>
      <c r="I25" s="175"/>
      <c r="J25" s="175" t="str">
        <f>連結実質赤字比率に係る赤字・黒字の構成分析!J$33</f>
        <v>R02</v>
      </c>
      <c r="K25" s="175"/>
    </row>
    <row r="26" spans="1:11">
      <c r="A26" s="175"/>
      <c r="B26" s="175" t="s">
        <v>57</v>
      </c>
      <c r="C26" s="175" t="s">
        <v>58</v>
      </c>
      <c r="D26" s="175" t="s">
        <v>57</v>
      </c>
      <c r="E26" s="175" t="s">
        <v>58</v>
      </c>
      <c r="F26" s="175" t="s">
        <v>57</v>
      </c>
      <c r="G26" s="175" t="s">
        <v>58</v>
      </c>
      <c r="H26" s="175" t="s">
        <v>57</v>
      </c>
      <c r="I26" s="175" t="s">
        <v>58</v>
      </c>
      <c r="J26" s="175" t="s">
        <v>57</v>
      </c>
      <c r="K26" s="175" t="s">
        <v>58</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0.38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0.87</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1.7</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0.14000000000000001</v>
      </c>
    </row>
    <row r="32" spans="1:11">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1.35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1.27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1.34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0.72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0.62</v>
      </c>
    </row>
    <row r="33" spans="1:16">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5.18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6.66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7.17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3.31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4.18</v>
      </c>
    </row>
    <row r="34" spans="1:16">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4.99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3.05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4.24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4.93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8.34</v>
      </c>
    </row>
    <row r="35" spans="1:16">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#VALUE!</v>
      </c>
      <c r="E35" s="175" t="e">
        <f>IF(ROUND(VALUE(SUBSTITUTE(連結実質赤字比率に係る赤字・黒字の構成分析!G$35,"▲", "-")), 2) &gt;= 0, ABS(ROUND(VALUE(SUBSTITUTE(連結実質赤字比率に係る赤字・黒字の構成分析!G$35,"▲", "-")), 2)), NA())</f>
        <v>#VALUE!</v>
      </c>
      <c r="F35" s="175" t="e">
        <f>IF(ROUND(VALUE(SUBSTITUTE(連結実質赤字比率に係る赤字・黒字の構成分析!H$35,"▲", "-")), 2) &lt; 0, ABS(ROUND(VALUE(SUBSTITUTE(連結実質赤字比率に係る赤字・黒字の構成分析!H$35,"▲", "-")), 2)), NA())</f>
        <v>#VALUE!</v>
      </c>
      <c r="G35" s="175" t="e">
        <f>IF(ROUND(VALUE(SUBSTITUTE(連結実質赤字比率に係る赤字・黒字の構成分析!H$35,"▲", "-")), 2) &gt;= 0, ABS(ROUND(VALUE(SUBSTITUTE(連結実質赤字比率に係る赤字・黒字の構成分析!H$35,"▲", "-")), 2)), NA())</f>
        <v>#VALUE!</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6.63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8.42</v>
      </c>
    </row>
    <row r="36" spans="1:16">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24.98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25.12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26.04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27.29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26.76</v>
      </c>
    </row>
    <row r="39" spans="1:16">
      <c r="A39" s="148" t="s">
        <v>59</v>
      </c>
    </row>
    <row r="40" spans="1:16">
      <c r="A40" s="176"/>
      <c r="B40" s="176" t="str">
        <f>'実質公債費比率（分子）の構造'!K$44</f>
        <v>H28</v>
      </c>
      <c r="C40" s="176"/>
      <c r="D40" s="176"/>
      <c r="E40" s="176" t="str">
        <f>'実質公債費比率（分子）の構造'!L$44</f>
        <v>H29</v>
      </c>
      <c r="F40" s="176"/>
      <c r="G40" s="176"/>
      <c r="H40" s="176" t="str">
        <f>'実質公債費比率（分子）の構造'!M$44</f>
        <v>H30</v>
      </c>
      <c r="I40" s="176"/>
      <c r="J40" s="176"/>
      <c r="K40" s="176" t="str">
        <f>'実質公債費比率（分子）の構造'!N$44</f>
        <v>R01</v>
      </c>
      <c r="L40" s="176"/>
      <c r="M40" s="176"/>
      <c r="N40" s="176" t="str">
        <f>'実質公債費比率（分子）の構造'!O$44</f>
        <v>R02</v>
      </c>
      <c r="O40" s="176"/>
      <c r="P40" s="176"/>
    </row>
    <row r="41" spans="1:16">
      <c r="A41" s="176"/>
      <c r="B41" s="176" t="s">
        <v>60</v>
      </c>
      <c r="C41" s="176"/>
      <c r="D41" s="176" t="s">
        <v>61</v>
      </c>
      <c r="E41" s="176" t="s">
        <v>60</v>
      </c>
      <c r="F41" s="176"/>
      <c r="G41" s="176" t="s">
        <v>61</v>
      </c>
      <c r="H41" s="176" t="s">
        <v>60</v>
      </c>
      <c r="I41" s="176"/>
      <c r="J41" s="176" t="s">
        <v>61</v>
      </c>
      <c r="K41" s="176" t="s">
        <v>60</v>
      </c>
      <c r="L41" s="176"/>
      <c r="M41" s="176" t="s">
        <v>61</v>
      </c>
      <c r="N41" s="176" t="s">
        <v>60</v>
      </c>
      <c r="O41" s="176"/>
      <c r="P41" s="176" t="s">
        <v>61</v>
      </c>
    </row>
    <row r="42" spans="1:16">
      <c r="A42" s="176" t="s">
        <v>62</v>
      </c>
      <c r="B42" s="176"/>
      <c r="C42" s="176"/>
      <c r="D42" s="176">
        <f>'実質公債費比率（分子）の構造'!K$52</f>
        <v>258</v>
      </c>
      <c r="E42" s="176"/>
      <c r="F42" s="176"/>
      <c r="G42" s="176">
        <f>'実質公債費比率（分子）の構造'!L$52</f>
        <v>264</v>
      </c>
      <c r="H42" s="176"/>
      <c r="I42" s="176"/>
      <c r="J42" s="176">
        <f>'実質公債費比率（分子）の構造'!M$52</f>
        <v>265</v>
      </c>
      <c r="K42" s="176"/>
      <c r="L42" s="176"/>
      <c r="M42" s="176">
        <f>'実質公債費比率（分子）の構造'!N$52</f>
        <v>241</v>
      </c>
      <c r="N42" s="176"/>
      <c r="O42" s="176"/>
      <c r="P42" s="176">
        <f>'実質公債費比率（分子）の構造'!O$52</f>
        <v>239</v>
      </c>
    </row>
    <row r="43" spans="1:16">
      <c r="A43" s="176" t="s">
        <v>63</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64</v>
      </c>
      <c r="B44" s="176">
        <f>'実質公債費比率（分子）の構造'!K$50</f>
        <v>21</v>
      </c>
      <c r="C44" s="176"/>
      <c r="D44" s="176"/>
      <c r="E44" s="176">
        <f>'実質公債費比率（分子）の構造'!L$50</f>
        <v>1</v>
      </c>
      <c r="F44" s="176"/>
      <c r="G44" s="176"/>
      <c r="H44" s="176">
        <f>'実質公債費比率（分子）の構造'!M$50</f>
        <v>1</v>
      </c>
      <c r="I44" s="176"/>
      <c r="J44" s="176"/>
      <c r="K44" s="176">
        <f>'実質公債費比率（分子）の構造'!N$50</f>
        <v>1</v>
      </c>
      <c r="L44" s="176"/>
      <c r="M44" s="176"/>
      <c r="N44" s="176">
        <f>'実質公債費比率（分子）の構造'!O$50</f>
        <v>1</v>
      </c>
      <c r="O44" s="176"/>
      <c r="P44" s="176"/>
    </row>
    <row r="45" spans="1:16">
      <c r="A45" s="176" t="s">
        <v>65</v>
      </c>
      <c r="B45" s="176">
        <f>'実質公債費比率（分子）の構造'!K$49</f>
        <v>14</v>
      </c>
      <c r="C45" s="176"/>
      <c r="D45" s="176"/>
      <c r="E45" s="176">
        <f>'実質公債費比率（分子）の構造'!L$49</f>
        <v>16</v>
      </c>
      <c r="F45" s="176"/>
      <c r="G45" s="176"/>
      <c r="H45" s="176">
        <f>'実質公債費比率（分子）の構造'!M$49</f>
        <v>7</v>
      </c>
      <c r="I45" s="176"/>
      <c r="J45" s="176"/>
      <c r="K45" s="176">
        <f>'実質公債費比率（分子）の構造'!N$49</f>
        <v>12</v>
      </c>
      <c r="L45" s="176"/>
      <c r="M45" s="176"/>
      <c r="N45" s="176">
        <f>'実質公債費比率（分子）の構造'!O$49</f>
        <v>16</v>
      </c>
      <c r="O45" s="176"/>
      <c r="P45" s="176"/>
    </row>
    <row r="46" spans="1:16">
      <c r="A46" s="176" t="s">
        <v>66</v>
      </c>
      <c r="B46" s="176">
        <f>'実質公債費比率（分子）の構造'!K$48</f>
        <v>48</v>
      </c>
      <c r="C46" s="176"/>
      <c r="D46" s="176"/>
      <c r="E46" s="176">
        <f>'実質公債費比率（分子）の構造'!L$48</f>
        <v>52</v>
      </c>
      <c r="F46" s="176"/>
      <c r="G46" s="176"/>
      <c r="H46" s="176">
        <f>'実質公債費比率（分子）の構造'!M$48</f>
        <v>45</v>
      </c>
      <c r="I46" s="176"/>
      <c r="J46" s="176"/>
      <c r="K46" s="176">
        <f>'実質公債費比率（分子）の構造'!N$48</f>
        <v>62</v>
      </c>
      <c r="L46" s="176"/>
      <c r="M46" s="176"/>
      <c r="N46" s="176">
        <f>'実質公債費比率（分子）の構造'!O$48</f>
        <v>58</v>
      </c>
      <c r="O46" s="176"/>
      <c r="P46" s="176"/>
    </row>
    <row r="47" spans="1:16">
      <c r="A47" s="176" t="s">
        <v>67</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68</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69</v>
      </c>
      <c r="B49" s="176">
        <f>'実質公債費比率（分子）の構造'!K$45</f>
        <v>240</v>
      </c>
      <c r="C49" s="176"/>
      <c r="D49" s="176"/>
      <c r="E49" s="176">
        <f>'実質公債費比率（分子）の構造'!L$45</f>
        <v>238</v>
      </c>
      <c r="F49" s="176"/>
      <c r="G49" s="176"/>
      <c r="H49" s="176">
        <f>'実質公債費比率（分子）の構造'!M$45</f>
        <v>234</v>
      </c>
      <c r="I49" s="176"/>
      <c r="J49" s="176"/>
      <c r="K49" s="176">
        <f>'実質公債費比率（分子）の構造'!N$45</f>
        <v>231</v>
      </c>
      <c r="L49" s="176"/>
      <c r="M49" s="176"/>
      <c r="N49" s="176">
        <f>'実質公債費比率（分子）の構造'!O$45</f>
        <v>248</v>
      </c>
      <c r="O49" s="176"/>
      <c r="P49" s="176"/>
    </row>
    <row r="50" spans="1:16">
      <c r="A50" s="176" t="s">
        <v>70</v>
      </c>
      <c r="B50" s="176" t="e">
        <f>NA()</f>
        <v>#N/A</v>
      </c>
      <c r="C50" s="176">
        <f>IF(ISNUMBER('実質公債費比率（分子）の構造'!K$53),'実質公債費比率（分子）の構造'!K$53,NA())</f>
        <v>65</v>
      </c>
      <c r="D50" s="176" t="e">
        <f>NA()</f>
        <v>#N/A</v>
      </c>
      <c r="E50" s="176" t="e">
        <f>NA()</f>
        <v>#N/A</v>
      </c>
      <c r="F50" s="176">
        <f>IF(ISNUMBER('実質公債費比率（分子）の構造'!L$53),'実質公債費比率（分子）の構造'!L$53,NA())</f>
        <v>43</v>
      </c>
      <c r="G50" s="176" t="e">
        <f>NA()</f>
        <v>#N/A</v>
      </c>
      <c r="H50" s="176" t="e">
        <f>NA()</f>
        <v>#N/A</v>
      </c>
      <c r="I50" s="176">
        <f>IF(ISNUMBER('実質公債費比率（分子）の構造'!M$53),'実質公債費比率（分子）の構造'!M$53,NA())</f>
        <v>22</v>
      </c>
      <c r="J50" s="176" t="e">
        <f>NA()</f>
        <v>#N/A</v>
      </c>
      <c r="K50" s="176" t="e">
        <f>NA()</f>
        <v>#N/A</v>
      </c>
      <c r="L50" s="176">
        <f>IF(ISNUMBER('実質公債費比率（分子）の構造'!N$53),'実質公債費比率（分子）の構造'!N$53,NA())</f>
        <v>65</v>
      </c>
      <c r="M50" s="176" t="e">
        <f>NA()</f>
        <v>#N/A</v>
      </c>
      <c r="N50" s="176" t="e">
        <f>NA()</f>
        <v>#N/A</v>
      </c>
      <c r="O50" s="176">
        <f>IF(ISNUMBER('実質公債費比率（分子）の構造'!O$53),'実質公債費比率（分子）の構造'!O$53,NA())</f>
        <v>84</v>
      </c>
      <c r="P50" s="176" t="e">
        <f>NA()</f>
        <v>#N/A</v>
      </c>
    </row>
    <row r="53" spans="1:16">
      <c r="A53" s="148" t="s">
        <v>71</v>
      </c>
    </row>
    <row r="54" spans="1:16">
      <c r="A54" s="175"/>
      <c r="B54" s="175" t="str">
        <f>'将来負担比率（分子）の構造'!I$40</f>
        <v>H28</v>
      </c>
      <c r="C54" s="175"/>
      <c r="D54" s="175"/>
      <c r="E54" s="175" t="str">
        <f>'将来負担比率（分子）の構造'!J$40</f>
        <v>H29</v>
      </c>
      <c r="F54" s="175"/>
      <c r="G54" s="175"/>
      <c r="H54" s="175" t="str">
        <f>'将来負担比率（分子）の構造'!K$40</f>
        <v>H30</v>
      </c>
      <c r="I54" s="175"/>
      <c r="J54" s="175"/>
      <c r="K54" s="175" t="str">
        <f>'将来負担比率（分子）の構造'!L$40</f>
        <v>R01</v>
      </c>
      <c r="L54" s="175"/>
      <c r="M54" s="175"/>
      <c r="N54" s="175" t="str">
        <f>'将来負担比率（分子）の構造'!M$40</f>
        <v>R02</v>
      </c>
      <c r="O54" s="175"/>
      <c r="P54" s="175"/>
    </row>
    <row r="55" spans="1:16">
      <c r="A55" s="175"/>
      <c r="B55" s="175" t="s">
        <v>72</v>
      </c>
      <c r="C55" s="175"/>
      <c r="D55" s="175" t="s">
        <v>73</v>
      </c>
      <c r="E55" s="175" t="s">
        <v>72</v>
      </c>
      <c r="F55" s="175"/>
      <c r="G55" s="175" t="s">
        <v>73</v>
      </c>
      <c r="H55" s="175" t="s">
        <v>72</v>
      </c>
      <c r="I55" s="175"/>
      <c r="J55" s="175" t="s">
        <v>73</v>
      </c>
      <c r="K55" s="175" t="s">
        <v>72</v>
      </c>
      <c r="L55" s="175"/>
      <c r="M55" s="175" t="s">
        <v>73</v>
      </c>
      <c r="N55" s="175" t="s">
        <v>72</v>
      </c>
      <c r="O55" s="175"/>
      <c r="P55" s="175" t="s">
        <v>73</v>
      </c>
    </row>
    <row r="56" spans="1:16">
      <c r="A56" s="175" t="s">
        <v>42</v>
      </c>
      <c r="B56" s="175"/>
      <c r="C56" s="175"/>
      <c r="D56" s="175">
        <f>'将来負担比率（分子）の構造'!I$52</f>
        <v>2927</v>
      </c>
      <c r="E56" s="175"/>
      <c r="F56" s="175"/>
      <c r="G56" s="175">
        <f>'将来負担比率（分子）の構造'!J$52</f>
        <v>2848</v>
      </c>
      <c r="H56" s="175"/>
      <c r="I56" s="175"/>
      <c r="J56" s="175">
        <f>'将来負担比率（分子）の構造'!K$52</f>
        <v>2747</v>
      </c>
      <c r="K56" s="175"/>
      <c r="L56" s="175"/>
      <c r="M56" s="175">
        <f>'将来負担比率（分子）の構造'!L$52</f>
        <v>2717</v>
      </c>
      <c r="N56" s="175"/>
      <c r="O56" s="175"/>
      <c r="P56" s="175">
        <f>'将来負担比率（分子）の構造'!M$52</f>
        <v>2668</v>
      </c>
    </row>
    <row r="57" spans="1:16">
      <c r="A57" s="175" t="s">
        <v>41</v>
      </c>
      <c r="B57" s="175"/>
      <c r="C57" s="175"/>
      <c r="D57" s="175">
        <f>'将来負担比率（分子）の構造'!I$51</f>
        <v>5</v>
      </c>
      <c r="E57" s="175"/>
      <c r="F57" s="175"/>
      <c r="G57" s="175">
        <f>'将来負担比率（分子）の構造'!J$51</f>
        <v>2</v>
      </c>
      <c r="H57" s="175"/>
      <c r="I57" s="175"/>
      <c r="J57" s="175">
        <f>'将来負担比率（分子）の構造'!K$51</f>
        <v>1</v>
      </c>
      <c r="K57" s="175"/>
      <c r="L57" s="175"/>
      <c r="M57" s="175">
        <f>'将来負担比率（分子）の構造'!L$51</f>
        <v>0</v>
      </c>
      <c r="N57" s="175"/>
      <c r="O57" s="175"/>
      <c r="P57" s="175" t="str">
        <f>'将来負担比率（分子）の構造'!M$51</f>
        <v>-</v>
      </c>
    </row>
    <row r="58" spans="1:16">
      <c r="A58" s="175" t="s">
        <v>40</v>
      </c>
      <c r="B58" s="175"/>
      <c r="C58" s="175"/>
      <c r="D58" s="175">
        <f>'将来負担比率（分子）の構造'!I$50</f>
        <v>2144</v>
      </c>
      <c r="E58" s="175"/>
      <c r="F58" s="175"/>
      <c r="G58" s="175">
        <f>'将来負担比率（分子）の構造'!J$50</f>
        <v>2045</v>
      </c>
      <c r="H58" s="175"/>
      <c r="I58" s="175"/>
      <c r="J58" s="175">
        <f>'将来負担比率（分子）の構造'!K$50</f>
        <v>1896</v>
      </c>
      <c r="K58" s="175"/>
      <c r="L58" s="175"/>
      <c r="M58" s="175">
        <f>'将来負担比率（分子）の構造'!L$50</f>
        <v>1933</v>
      </c>
      <c r="N58" s="175"/>
      <c r="O58" s="175"/>
      <c r="P58" s="175">
        <f>'将来負担比率（分子）の構造'!M$50</f>
        <v>2059</v>
      </c>
    </row>
    <row r="59" spans="1:16">
      <c r="A59" s="175" t="s">
        <v>38</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37</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35</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34</v>
      </c>
      <c r="B62" s="175" t="str">
        <f>'将来負担比率（分子）の構造'!I$45</f>
        <v>-</v>
      </c>
      <c r="C62" s="175"/>
      <c r="D62" s="175"/>
      <c r="E62" s="175" t="str">
        <f>'将来負担比率（分子）の構造'!J$45</f>
        <v>-</v>
      </c>
      <c r="F62" s="175"/>
      <c r="G62" s="175"/>
      <c r="H62" s="175" t="str">
        <f>'将来負担比率（分子）の構造'!K$45</f>
        <v>-</v>
      </c>
      <c r="I62" s="175"/>
      <c r="J62" s="175"/>
      <c r="K62" s="175" t="str">
        <f>'将来負担比率（分子）の構造'!L$45</f>
        <v>-</v>
      </c>
      <c r="L62" s="175"/>
      <c r="M62" s="175"/>
      <c r="N62" s="175" t="str">
        <f>'将来負担比率（分子）の構造'!M$45</f>
        <v>-</v>
      </c>
      <c r="O62" s="175"/>
      <c r="P62" s="175"/>
    </row>
    <row r="63" spans="1:16">
      <c r="A63" s="175" t="s">
        <v>33</v>
      </c>
      <c r="B63" s="175">
        <f>'将来負担比率（分子）の構造'!I$44</f>
        <v>47</v>
      </c>
      <c r="C63" s="175"/>
      <c r="D63" s="175"/>
      <c r="E63" s="175">
        <f>'将来負担比率（分子）の構造'!J$44</f>
        <v>42</v>
      </c>
      <c r="F63" s="175"/>
      <c r="G63" s="175"/>
      <c r="H63" s="175">
        <f>'将来負担比率（分子）の構造'!K$44</f>
        <v>110</v>
      </c>
      <c r="I63" s="175"/>
      <c r="J63" s="175"/>
      <c r="K63" s="175">
        <f>'将来負担比率（分子）の構造'!L$44</f>
        <v>129</v>
      </c>
      <c r="L63" s="175"/>
      <c r="M63" s="175"/>
      <c r="N63" s="175">
        <f>'将来負担比率（分子）の構造'!M$44</f>
        <v>139</v>
      </c>
      <c r="O63" s="175"/>
      <c r="P63" s="175"/>
    </row>
    <row r="64" spans="1:16">
      <c r="A64" s="175" t="s">
        <v>32</v>
      </c>
      <c r="B64" s="175">
        <f>'将来負担比率（分子）の構造'!I$43</f>
        <v>411</v>
      </c>
      <c r="C64" s="175"/>
      <c r="D64" s="175"/>
      <c r="E64" s="175">
        <f>'将来負担比率（分子）の構造'!J$43</f>
        <v>527</v>
      </c>
      <c r="F64" s="175"/>
      <c r="G64" s="175"/>
      <c r="H64" s="175">
        <f>'将来負担比率（分子）の構造'!K$43</f>
        <v>493</v>
      </c>
      <c r="I64" s="175"/>
      <c r="J64" s="175"/>
      <c r="K64" s="175">
        <f>'将来負担比率（分子）の構造'!L$43</f>
        <v>531</v>
      </c>
      <c r="L64" s="175"/>
      <c r="M64" s="175"/>
      <c r="N64" s="175">
        <f>'将来負担比率（分子）の構造'!M$43</f>
        <v>647</v>
      </c>
      <c r="O64" s="175"/>
      <c r="P64" s="175"/>
    </row>
    <row r="65" spans="1:16">
      <c r="A65" s="175" t="s">
        <v>31</v>
      </c>
      <c r="B65" s="175" t="str">
        <f>'将来負担比率（分子）の構造'!I$42</f>
        <v>-</v>
      </c>
      <c r="C65" s="175"/>
      <c r="D65" s="175"/>
      <c r="E65" s="175" t="str">
        <f>'将来負担比率（分子）の構造'!J$42</f>
        <v>-</v>
      </c>
      <c r="F65" s="175"/>
      <c r="G65" s="175"/>
      <c r="H65" s="175">
        <f>'将来負担比率（分子）の構造'!K$42</f>
        <v>3</v>
      </c>
      <c r="I65" s="175"/>
      <c r="J65" s="175"/>
      <c r="K65" s="175">
        <f>'将来負担比率（分子）の構造'!L$42</f>
        <v>2</v>
      </c>
      <c r="L65" s="175"/>
      <c r="M65" s="175"/>
      <c r="N65" s="175">
        <f>'将来負担比率（分子）の構造'!M$42</f>
        <v>1</v>
      </c>
      <c r="O65" s="175"/>
      <c r="P65" s="175"/>
    </row>
    <row r="66" spans="1:16">
      <c r="A66" s="175" t="s">
        <v>30</v>
      </c>
      <c r="B66" s="175">
        <f>'将来負担比率（分子）の構造'!I$41</f>
        <v>2653</v>
      </c>
      <c r="C66" s="175"/>
      <c r="D66" s="175"/>
      <c r="E66" s="175">
        <f>'将来負担比率（分子）の構造'!J$41</f>
        <v>2710</v>
      </c>
      <c r="F66" s="175"/>
      <c r="G66" s="175"/>
      <c r="H66" s="175">
        <f>'将来負担比率（分子）の構造'!K$41</f>
        <v>2702</v>
      </c>
      <c r="I66" s="175"/>
      <c r="J66" s="175"/>
      <c r="K66" s="175">
        <f>'将来負担比率（分子）の構造'!L$41</f>
        <v>2733</v>
      </c>
      <c r="L66" s="175"/>
      <c r="M66" s="175"/>
      <c r="N66" s="175">
        <f>'将来負担比率（分子）の構造'!M$41</f>
        <v>2699</v>
      </c>
      <c r="O66" s="175"/>
      <c r="P66" s="175"/>
    </row>
    <row r="67" spans="1:16">
      <c r="A67" s="175" t="s">
        <v>74</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75</v>
      </c>
      <c r="B70" s="177"/>
      <c r="C70" s="177"/>
      <c r="D70" s="177"/>
      <c r="E70" s="177"/>
      <c r="F70" s="177"/>
    </row>
    <row r="71" spans="1:16">
      <c r="A71" s="178"/>
      <c r="B71" s="178" t="str">
        <f>基金残高に係る経年分析!F54</f>
        <v>H30</v>
      </c>
      <c r="C71" s="178" t="str">
        <f>基金残高に係る経年分析!G54</f>
        <v>R01</v>
      </c>
      <c r="D71" s="178" t="str">
        <f>基金残高に係る経年分析!H54</f>
        <v>R02</v>
      </c>
    </row>
    <row r="72" spans="1:16">
      <c r="A72" s="178" t="s">
        <v>76</v>
      </c>
      <c r="B72" s="179">
        <f>基金残高に係る経年分析!F55</f>
        <v>967</v>
      </c>
      <c r="C72" s="179">
        <f>基金残高に係る経年分析!G55</f>
        <v>868</v>
      </c>
      <c r="D72" s="179">
        <f>基金残高に係る経年分析!H55</f>
        <v>993</v>
      </c>
    </row>
    <row r="73" spans="1:16">
      <c r="A73" s="178" t="s">
        <v>77</v>
      </c>
      <c r="B73" s="179">
        <f>基金残高に係る経年分析!F56</f>
        <v>101</v>
      </c>
      <c r="C73" s="179">
        <f>基金残高に係る経年分析!G56</f>
        <v>101</v>
      </c>
      <c r="D73" s="179">
        <f>基金残高に係る経年分析!H56</f>
        <v>101</v>
      </c>
    </row>
    <row r="74" spans="1:16">
      <c r="A74" s="178" t="s">
        <v>78</v>
      </c>
      <c r="B74" s="179">
        <f>基金残高に係る経年分析!F57</f>
        <v>591</v>
      </c>
      <c r="C74" s="179">
        <f>基金残高に係る経年分析!G57</f>
        <v>595</v>
      </c>
      <c r="D74" s="179">
        <f>基金残高に係る経年分析!H57</f>
        <v>596</v>
      </c>
    </row>
  </sheetData>
  <sheetProtection algorithmName="SHA-512" hashValue="1ajgDsXsZYCjdu1d/atra+UqdSQ4ntnKBC4f1INMEmp2+SJHyTCST5GatNTdAZVgrTo3XUYi3azGqgTX2grRRQ==" saltValue="g8PKyxj3SC6MKFLhFTGt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topLeftCell="A34" workbookViewId="0"/>
  </sheetViews>
  <sheetFormatPr defaultColWidth="0" defaultRowHeight="11.25" customHeight="1" zeroHeight="1"/>
  <cols>
    <col min="1" max="95" width="1.625" style="215" customWidth="1"/>
    <col min="96" max="133" width="1.625" style="227" customWidth="1"/>
    <col min="134" max="143" width="1.625" style="215" customWidth="1"/>
    <col min="144" max="16384" width="0" style="215" hidden="1"/>
  </cols>
  <sheetData>
    <row r="1" spans="2:143" ht="22.5" customHeight="1" thickBot="1">
      <c r="B1" s="213"/>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726" t="s">
        <v>212</v>
      </c>
      <c r="DI1" s="727"/>
      <c r="DJ1" s="727"/>
      <c r="DK1" s="727"/>
      <c r="DL1" s="727"/>
      <c r="DM1" s="727"/>
      <c r="DN1" s="728"/>
      <c r="DO1" s="215"/>
      <c r="DP1" s="726" t="s">
        <v>213</v>
      </c>
      <c r="DQ1" s="727"/>
      <c r="DR1" s="727"/>
      <c r="DS1" s="727"/>
      <c r="DT1" s="727"/>
      <c r="DU1" s="727"/>
      <c r="DV1" s="727"/>
      <c r="DW1" s="727"/>
      <c r="DX1" s="727"/>
      <c r="DY1" s="727"/>
      <c r="DZ1" s="727"/>
      <c r="EA1" s="727"/>
      <c r="EB1" s="727"/>
      <c r="EC1" s="728"/>
      <c r="ED1" s="214"/>
      <c r="EE1" s="214"/>
      <c r="EF1" s="214"/>
      <c r="EG1" s="214"/>
      <c r="EH1" s="214"/>
      <c r="EI1" s="214"/>
      <c r="EJ1" s="214"/>
      <c r="EK1" s="214"/>
      <c r="EL1" s="214"/>
      <c r="EM1" s="214"/>
    </row>
    <row r="2" spans="2:143" ht="22.5" customHeight="1">
      <c r="B2" s="216" t="s">
        <v>214</v>
      </c>
      <c r="R2" s="217"/>
      <c r="S2" s="217"/>
      <c r="T2" s="217"/>
      <c r="U2" s="217"/>
      <c r="V2" s="217"/>
      <c r="W2" s="217"/>
      <c r="X2" s="217"/>
      <c r="Y2" s="217"/>
      <c r="Z2" s="217"/>
      <c r="AA2" s="217"/>
      <c r="AB2" s="217"/>
      <c r="AC2" s="217"/>
      <c r="AE2" s="218"/>
      <c r="AF2" s="218"/>
      <c r="AG2" s="218"/>
      <c r="AH2" s="218"/>
      <c r="AI2" s="218"/>
      <c r="AJ2" s="217"/>
      <c r="AK2" s="217"/>
      <c r="AL2" s="217"/>
      <c r="AM2" s="217"/>
      <c r="AN2" s="217"/>
      <c r="AO2" s="217"/>
      <c r="AP2" s="217"/>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row>
    <row r="3" spans="2:143" ht="11.25" customHeight="1">
      <c r="B3" s="688" t="s">
        <v>215</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216</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688" t="s">
        <v>217</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c r="B4" s="688" t="s">
        <v>1</v>
      </c>
      <c r="C4" s="689"/>
      <c r="D4" s="689"/>
      <c r="E4" s="689"/>
      <c r="F4" s="689"/>
      <c r="G4" s="689"/>
      <c r="H4" s="689"/>
      <c r="I4" s="689"/>
      <c r="J4" s="689"/>
      <c r="K4" s="689"/>
      <c r="L4" s="689"/>
      <c r="M4" s="689"/>
      <c r="N4" s="689"/>
      <c r="O4" s="689"/>
      <c r="P4" s="689"/>
      <c r="Q4" s="690"/>
      <c r="R4" s="688" t="s">
        <v>218</v>
      </c>
      <c r="S4" s="689"/>
      <c r="T4" s="689"/>
      <c r="U4" s="689"/>
      <c r="V4" s="689"/>
      <c r="W4" s="689"/>
      <c r="X4" s="689"/>
      <c r="Y4" s="690"/>
      <c r="Z4" s="688" t="s">
        <v>219</v>
      </c>
      <c r="AA4" s="689"/>
      <c r="AB4" s="689"/>
      <c r="AC4" s="690"/>
      <c r="AD4" s="688" t="s">
        <v>220</v>
      </c>
      <c r="AE4" s="689"/>
      <c r="AF4" s="689"/>
      <c r="AG4" s="689"/>
      <c r="AH4" s="689"/>
      <c r="AI4" s="689"/>
      <c r="AJ4" s="689"/>
      <c r="AK4" s="690"/>
      <c r="AL4" s="688" t="s">
        <v>219</v>
      </c>
      <c r="AM4" s="689"/>
      <c r="AN4" s="689"/>
      <c r="AO4" s="690"/>
      <c r="AP4" s="729" t="s">
        <v>221</v>
      </c>
      <c r="AQ4" s="729"/>
      <c r="AR4" s="729"/>
      <c r="AS4" s="729"/>
      <c r="AT4" s="729"/>
      <c r="AU4" s="729"/>
      <c r="AV4" s="729"/>
      <c r="AW4" s="729"/>
      <c r="AX4" s="729"/>
      <c r="AY4" s="729"/>
      <c r="AZ4" s="729"/>
      <c r="BA4" s="729"/>
      <c r="BB4" s="729"/>
      <c r="BC4" s="729"/>
      <c r="BD4" s="729"/>
      <c r="BE4" s="729"/>
      <c r="BF4" s="729"/>
      <c r="BG4" s="729" t="s">
        <v>222</v>
      </c>
      <c r="BH4" s="729"/>
      <c r="BI4" s="729"/>
      <c r="BJ4" s="729"/>
      <c r="BK4" s="729"/>
      <c r="BL4" s="729"/>
      <c r="BM4" s="729"/>
      <c r="BN4" s="729"/>
      <c r="BO4" s="729" t="s">
        <v>219</v>
      </c>
      <c r="BP4" s="729"/>
      <c r="BQ4" s="729"/>
      <c r="BR4" s="729"/>
      <c r="BS4" s="729" t="s">
        <v>223</v>
      </c>
      <c r="BT4" s="729"/>
      <c r="BU4" s="729"/>
      <c r="BV4" s="729"/>
      <c r="BW4" s="729"/>
      <c r="BX4" s="729"/>
      <c r="BY4" s="729"/>
      <c r="BZ4" s="729"/>
      <c r="CA4" s="729"/>
      <c r="CB4" s="729"/>
      <c r="CD4" s="688" t="s">
        <v>224</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ht="11.25" customHeight="1">
      <c r="B5" s="685" t="s">
        <v>225</v>
      </c>
      <c r="C5" s="686"/>
      <c r="D5" s="686"/>
      <c r="E5" s="686"/>
      <c r="F5" s="686"/>
      <c r="G5" s="686"/>
      <c r="H5" s="686"/>
      <c r="I5" s="686"/>
      <c r="J5" s="686"/>
      <c r="K5" s="686"/>
      <c r="L5" s="686"/>
      <c r="M5" s="686"/>
      <c r="N5" s="686"/>
      <c r="O5" s="686"/>
      <c r="P5" s="686"/>
      <c r="Q5" s="687"/>
      <c r="R5" s="682">
        <v>1131403</v>
      </c>
      <c r="S5" s="683"/>
      <c r="T5" s="683"/>
      <c r="U5" s="683"/>
      <c r="V5" s="683"/>
      <c r="W5" s="683"/>
      <c r="X5" s="683"/>
      <c r="Y5" s="711"/>
      <c r="Z5" s="724">
        <v>25.4</v>
      </c>
      <c r="AA5" s="724"/>
      <c r="AB5" s="724"/>
      <c r="AC5" s="724"/>
      <c r="AD5" s="725">
        <v>1131403</v>
      </c>
      <c r="AE5" s="725"/>
      <c r="AF5" s="725"/>
      <c r="AG5" s="725"/>
      <c r="AH5" s="725"/>
      <c r="AI5" s="725"/>
      <c r="AJ5" s="725"/>
      <c r="AK5" s="725"/>
      <c r="AL5" s="712">
        <v>51.4</v>
      </c>
      <c r="AM5" s="694"/>
      <c r="AN5" s="694"/>
      <c r="AO5" s="713"/>
      <c r="AP5" s="685" t="s">
        <v>226</v>
      </c>
      <c r="AQ5" s="686"/>
      <c r="AR5" s="686"/>
      <c r="AS5" s="686"/>
      <c r="AT5" s="686"/>
      <c r="AU5" s="686"/>
      <c r="AV5" s="686"/>
      <c r="AW5" s="686"/>
      <c r="AX5" s="686"/>
      <c r="AY5" s="686"/>
      <c r="AZ5" s="686"/>
      <c r="BA5" s="686"/>
      <c r="BB5" s="686"/>
      <c r="BC5" s="686"/>
      <c r="BD5" s="686"/>
      <c r="BE5" s="686"/>
      <c r="BF5" s="687"/>
      <c r="BG5" s="632">
        <v>1131403</v>
      </c>
      <c r="BH5" s="633"/>
      <c r="BI5" s="633"/>
      <c r="BJ5" s="633"/>
      <c r="BK5" s="633"/>
      <c r="BL5" s="633"/>
      <c r="BM5" s="633"/>
      <c r="BN5" s="634"/>
      <c r="BO5" s="663">
        <v>100</v>
      </c>
      <c r="BP5" s="663"/>
      <c r="BQ5" s="663"/>
      <c r="BR5" s="663"/>
      <c r="BS5" s="664" t="s">
        <v>227</v>
      </c>
      <c r="BT5" s="664"/>
      <c r="BU5" s="664"/>
      <c r="BV5" s="664"/>
      <c r="BW5" s="664"/>
      <c r="BX5" s="664"/>
      <c r="BY5" s="664"/>
      <c r="BZ5" s="664"/>
      <c r="CA5" s="664"/>
      <c r="CB5" s="709"/>
      <c r="CD5" s="688" t="s">
        <v>221</v>
      </c>
      <c r="CE5" s="689"/>
      <c r="CF5" s="689"/>
      <c r="CG5" s="689"/>
      <c r="CH5" s="689"/>
      <c r="CI5" s="689"/>
      <c r="CJ5" s="689"/>
      <c r="CK5" s="689"/>
      <c r="CL5" s="689"/>
      <c r="CM5" s="689"/>
      <c r="CN5" s="689"/>
      <c r="CO5" s="689"/>
      <c r="CP5" s="689"/>
      <c r="CQ5" s="690"/>
      <c r="CR5" s="688" t="s">
        <v>228</v>
      </c>
      <c r="CS5" s="689"/>
      <c r="CT5" s="689"/>
      <c r="CU5" s="689"/>
      <c r="CV5" s="689"/>
      <c r="CW5" s="689"/>
      <c r="CX5" s="689"/>
      <c r="CY5" s="690"/>
      <c r="CZ5" s="688" t="s">
        <v>219</v>
      </c>
      <c r="DA5" s="689"/>
      <c r="DB5" s="689"/>
      <c r="DC5" s="690"/>
      <c r="DD5" s="688" t="s">
        <v>229</v>
      </c>
      <c r="DE5" s="689"/>
      <c r="DF5" s="689"/>
      <c r="DG5" s="689"/>
      <c r="DH5" s="689"/>
      <c r="DI5" s="689"/>
      <c r="DJ5" s="689"/>
      <c r="DK5" s="689"/>
      <c r="DL5" s="689"/>
      <c r="DM5" s="689"/>
      <c r="DN5" s="689"/>
      <c r="DO5" s="689"/>
      <c r="DP5" s="690"/>
      <c r="DQ5" s="688" t="s">
        <v>230</v>
      </c>
      <c r="DR5" s="689"/>
      <c r="DS5" s="689"/>
      <c r="DT5" s="689"/>
      <c r="DU5" s="689"/>
      <c r="DV5" s="689"/>
      <c r="DW5" s="689"/>
      <c r="DX5" s="689"/>
      <c r="DY5" s="689"/>
      <c r="DZ5" s="689"/>
      <c r="EA5" s="689"/>
      <c r="EB5" s="689"/>
      <c r="EC5" s="690"/>
    </row>
    <row r="6" spans="2:143" ht="11.25" customHeight="1">
      <c r="B6" s="629" t="s">
        <v>231</v>
      </c>
      <c r="C6" s="630"/>
      <c r="D6" s="630"/>
      <c r="E6" s="630"/>
      <c r="F6" s="630"/>
      <c r="G6" s="630"/>
      <c r="H6" s="630"/>
      <c r="I6" s="630"/>
      <c r="J6" s="630"/>
      <c r="K6" s="630"/>
      <c r="L6" s="630"/>
      <c r="M6" s="630"/>
      <c r="N6" s="630"/>
      <c r="O6" s="630"/>
      <c r="P6" s="630"/>
      <c r="Q6" s="631"/>
      <c r="R6" s="632">
        <v>41712</v>
      </c>
      <c r="S6" s="633"/>
      <c r="T6" s="633"/>
      <c r="U6" s="633"/>
      <c r="V6" s="633"/>
      <c r="W6" s="633"/>
      <c r="X6" s="633"/>
      <c r="Y6" s="634"/>
      <c r="Z6" s="663">
        <v>0.9</v>
      </c>
      <c r="AA6" s="663"/>
      <c r="AB6" s="663"/>
      <c r="AC6" s="663"/>
      <c r="AD6" s="664">
        <v>41712</v>
      </c>
      <c r="AE6" s="664"/>
      <c r="AF6" s="664"/>
      <c r="AG6" s="664"/>
      <c r="AH6" s="664"/>
      <c r="AI6" s="664"/>
      <c r="AJ6" s="664"/>
      <c r="AK6" s="664"/>
      <c r="AL6" s="635">
        <v>1.9</v>
      </c>
      <c r="AM6" s="636"/>
      <c r="AN6" s="636"/>
      <c r="AO6" s="665"/>
      <c r="AP6" s="629" t="s">
        <v>232</v>
      </c>
      <c r="AQ6" s="630"/>
      <c r="AR6" s="630"/>
      <c r="AS6" s="630"/>
      <c r="AT6" s="630"/>
      <c r="AU6" s="630"/>
      <c r="AV6" s="630"/>
      <c r="AW6" s="630"/>
      <c r="AX6" s="630"/>
      <c r="AY6" s="630"/>
      <c r="AZ6" s="630"/>
      <c r="BA6" s="630"/>
      <c r="BB6" s="630"/>
      <c r="BC6" s="630"/>
      <c r="BD6" s="630"/>
      <c r="BE6" s="630"/>
      <c r="BF6" s="631"/>
      <c r="BG6" s="632">
        <v>1131403</v>
      </c>
      <c r="BH6" s="633"/>
      <c r="BI6" s="633"/>
      <c r="BJ6" s="633"/>
      <c r="BK6" s="633"/>
      <c r="BL6" s="633"/>
      <c r="BM6" s="633"/>
      <c r="BN6" s="634"/>
      <c r="BO6" s="663">
        <v>100</v>
      </c>
      <c r="BP6" s="663"/>
      <c r="BQ6" s="663"/>
      <c r="BR6" s="663"/>
      <c r="BS6" s="664" t="s">
        <v>128</v>
      </c>
      <c r="BT6" s="664"/>
      <c r="BU6" s="664"/>
      <c r="BV6" s="664"/>
      <c r="BW6" s="664"/>
      <c r="BX6" s="664"/>
      <c r="BY6" s="664"/>
      <c r="BZ6" s="664"/>
      <c r="CA6" s="664"/>
      <c r="CB6" s="709"/>
      <c r="CD6" s="685" t="s">
        <v>233</v>
      </c>
      <c r="CE6" s="686"/>
      <c r="CF6" s="686"/>
      <c r="CG6" s="686"/>
      <c r="CH6" s="686"/>
      <c r="CI6" s="686"/>
      <c r="CJ6" s="686"/>
      <c r="CK6" s="686"/>
      <c r="CL6" s="686"/>
      <c r="CM6" s="686"/>
      <c r="CN6" s="686"/>
      <c r="CO6" s="686"/>
      <c r="CP6" s="686"/>
      <c r="CQ6" s="687"/>
      <c r="CR6" s="632">
        <v>50198</v>
      </c>
      <c r="CS6" s="633"/>
      <c r="CT6" s="633"/>
      <c r="CU6" s="633"/>
      <c r="CV6" s="633"/>
      <c r="CW6" s="633"/>
      <c r="CX6" s="633"/>
      <c r="CY6" s="634"/>
      <c r="CZ6" s="712">
        <v>1.2</v>
      </c>
      <c r="DA6" s="694"/>
      <c r="DB6" s="694"/>
      <c r="DC6" s="714"/>
      <c r="DD6" s="638" t="s">
        <v>128</v>
      </c>
      <c r="DE6" s="633"/>
      <c r="DF6" s="633"/>
      <c r="DG6" s="633"/>
      <c r="DH6" s="633"/>
      <c r="DI6" s="633"/>
      <c r="DJ6" s="633"/>
      <c r="DK6" s="633"/>
      <c r="DL6" s="633"/>
      <c r="DM6" s="633"/>
      <c r="DN6" s="633"/>
      <c r="DO6" s="633"/>
      <c r="DP6" s="634"/>
      <c r="DQ6" s="638">
        <v>50198</v>
      </c>
      <c r="DR6" s="633"/>
      <c r="DS6" s="633"/>
      <c r="DT6" s="633"/>
      <c r="DU6" s="633"/>
      <c r="DV6" s="633"/>
      <c r="DW6" s="633"/>
      <c r="DX6" s="633"/>
      <c r="DY6" s="633"/>
      <c r="DZ6" s="633"/>
      <c r="EA6" s="633"/>
      <c r="EB6" s="633"/>
      <c r="EC6" s="674"/>
    </row>
    <row r="7" spans="2:143" ht="11.25" customHeight="1">
      <c r="B7" s="629" t="s">
        <v>234</v>
      </c>
      <c r="C7" s="630"/>
      <c r="D7" s="630"/>
      <c r="E7" s="630"/>
      <c r="F7" s="630"/>
      <c r="G7" s="630"/>
      <c r="H7" s="630"/>
      <c r="I7" s="630"/>
      <c r="J7" s="630"/>
      <c r="K7" s="630"/>
      <c r="L7" s="630"/>
      <c r="M7" s="630"/>
      <c r="N7" s="630"/>
      <c r="O7" s="630"/>
      <c r="P7" s="630"/>
      <c r="Q7" s="631"/>
      <c r="R7" s="632">
        <v>1143</v>
      </c>
      <c r="S7" s="633"/>
      <c r="T7" s="633"/>
      <c r="U7" s="633"/>
      <c r="V7" s="633"/>
      <c r="W7" s="633"/>
      <c r="X7" s="633"/>
      <c r="Y7" s="634"/>
      <c r="Z7" s="663">
        <v>0</v>
      </c>
      <c r="AA7" s="663"/>
      <c r="AB7" s="663"/>
      <c r="AC7" s="663"/>
      <c r="AD7" s="664">
        <v>1143</v>
      </c>
      <c r="AE7" s="664"/>
      <c r="AF7" s="664"/>
      <c r="AG7" s="664"/>
      <c r="AH7" s="664"/>
      <c r="AI7" s="664"/>
      <c r="AJ7" s="664"/>
      <c r="AK7" s="664"/>
      <c r="AL7" s="635">
        <v>0.1</v>
      </c>
      <c r="AM7" s="636"/>
      <c r="AN7" s="636"/>
      <c r="AO7" s="665"/>
      <c r="AP7" s="629" t="s">
        <v>235</v>
      </c>
      <c r="AQ7" s="630"/>
      <c r="AR7" s="630"/>
      <c r="AS7" s="630"/>
      <c r="AT7" s="630"/>
      <c r="AU7" s="630"/>
      <c r="AV7" s="630"/>
      <c r="AW7" s="630"/>
      <c r="AX7" s="630"/>
      <c r="AY7" s="630"/>
      <c r="AZ7" s="630"/>
      <c r="BA7" s="630"/>
      <c r="BB7" s="630"/>
      <c r="BC7" s="630"/>
      <c r="BD7" s="630"/>
      <c r="BE7" s="630"/>
      <c r="BF7" s="631"/>
      <c r="BG7" s="632">
        <v>471158</v>
      </c>
      <c r="BH7" s="633"/>
      <c r="BI7" s="633"/>
      <c r="BJ7" s="633"/>
      <c r="BK7" s="633"/>
      <c r="BL7" s="633"/>
      <c r="BM7" s="633"/>
      <c r="BN7" s="634"/>
      <c r="BO7" s="663">
        <v>41.6</v>
      </c>
      <c r="BP7" s="663"/>
      <c r="BQ7" s="663"/>
      <c r="BR7" s="663"/>
      <c r="BS7" s="664" t="s">
        <v>236</v>
      </c>
      <c r="BT7" s="664"/>
      <c r="BU7" s="664"/>
      <c r="BV7" s="664"/>
      <c r="BW7" s="664"/>
      <c r="BX7" s="664"/>
      <c r="BY7" s="664"/>
      <c r="BZ7" s="664"/>
      <c r="CA7" s="664"/>
      <c r="CB7" s="709"/>
      <c r="CD7" s="629" t="s">
        <v>237</v>
      </c>
      <c r="CE7" s="630"/>
      <c r="CF7" s="630"/>
      <c r="CG7" s="630"/>
      <c r="CH7" s="630"/>
      <c r="CI7" s="630"/>
      <c r="CJ7" s="630"/>
      <c r="CK7" s="630"/>
      <c r="CL7" s="630"/>
      <c r="CM7" s="630"/>
      <c r="CN7" s="630"/>
      <c r="CO7" s="630"/>
      <c r="CP7" s="630"/>
      <c r="CQ7" s="631"/>
      <c r="CR7" s="632">
        <v>1477883</v>
      </c>
      <c r="CS7" s="633"/>
      <c r="CT7" s="633"/>
      <c r="CU7" s="633"/>
      <c r="CV7" s="633"/>
      <c r="CW7" s="633"/>
      <c r="CX7" s="633"/>
      <c r="CY7" s="634"/>
      <c r="CZ7" s="663">
        <v>34.799999999999997</v>
      </c>
      <c r="DA7" s="663"/>
      <c r="DB7" s="663"/>
      <c r="DC7" s="663"/>
      <c r="DD7" s="638">
        <v>29612</v>
      </c>
      <c r="DE7" s="633"/>
      <c r="DF7" s="633"/>
      <c r="DG7" s="633"/>
      <c r="DH7" s="633"/>
      <c r="DI7" s="633"/>
      <c r="DJ7" s="633"/>
      <c r="DK7" s="633"/>
      <c r="DL7" s="633"/>
      <c r="DM7" s="633"/>
      <c r="DN7" s="633"/>
      <c r="DO7" s="633"/>
      <c r="DP7" s="634"/>
      <c r="DQ7" s="638">
        <v>577254</v>
      </c>
      <c r="DR7" s="633"/>
      <c r="DS7" s="633"/>
      <c r="DT7" s="633"/>
      <c r="DU7" s="633"/>
      <c r="DV7" s="633"/>
      <c r="DW7" s="633"/>
      <c r="DX7" s="633"/>
      <c r="DY7" s="633"/>
      <c r="DZ7" s="633"/>
      <c r="EA7" s="633"/>
      <c r="EB7" s="633"/>
      <c r="EC7" s="674"/>
    </row>
    <row r="8" spans="2:143" ht="11.25" customHeight="1">
      <c r="B8" s="629" t="s">
        <v>238</v>
      </c>
      <c r="C8" s="630"/>
      <c r="D8" s="630"/>
      <c r="E8" s="630"/>
      <c r="F8" s="630"/>
      <c r="G8" s="630"/>
      <c r="H8" s="630"/>
      <c r="I8" s="630"/>
      <c r="J8" s="630"/>
      <c r="K8" s="630"/>
      <c r="L8" s="630"/>
      <c r="M8" s="630"/>
      <c r="N8" s="630"/>
      <c r="O8" s="630"/>
      <c r="P8" s="630"/>
      <c r="Q8" s="631"/>
      <c r="R8" s="632">
        <v>4305</v>
      </c>
      <c r="S8" s="633"/>
      <c r="T8" s="633"/>
      <c r="U8" s="633"/>
      <c r="V8" s="633"/>
      <c r="W8" s="633"/>
      <c r="X8" s="633"/>
      <c r="Y8" s="634"/>
      <c r="Z8" s="663">
        <v>0.1</v>
      </c>
      <c r="AA8" s="663"/>
      <c r="AB8" s="663"/>
      <c r="AC8" s="663"/>
      <c r="AD8" s="664">
        <v>4305</v>
      </c>
      <c r="AE8" s="664"/>
      <c r="AF8" s="664"/>
      <c r="AG8" s="664"/>
      <c r="AH8" s="664"/>
      <c r="AI8" s="664"/>
      <c r="AJ8" s="664"/>
      <c r="AK8" s="664"/>
      <c r="AL8" s="635">
        <v>0.2</v>
      </c>
      <c r="AM8" s="636"/>
      <c r="AN8" s="636"/>
      <c r="AO8" s="665"/>
      <c r="AP8" s="629" t="s">
        <v>239</v>
      </c>
      <c r="AQ8" s="630"/>
      <c r="AR8" s="630"/>
      <c r="AS8" s="630"/>
      <c r="AT8" s="630"/>
      <c r="AU8" s="630"/>
      <c r="AV8" s="630"/>
      <c r="AW8" s="630"/>
      <c r="AX8" s="630"/>
      <c r="AY8" s="630"/>
      <c r="AZ8" s="630"/>
      <c r="BA8" s="630"/>
      <c r="BB8" s="630"/>
      <c r="BC8" s="630"/>
      <c r="BD8" s="630"/>
      <c r="BE8" s="630"/>
      <c r="BF8" s="631"/>
      <c r="BG8" s="632">
        <v>15515</v>
      </c>
      <c r="BH8" s="633"/>
      <c r="BI8" s="633"/>
      <c r="BJ8" s="633"/>
      <c r="BK8" s="633"/>
      <c r="BL8" s="633"/>
      <c r="BM8" s="633"/>
      <c r="BN8" s="634"/>
      <c r="BO8" s="663">
        <v>1.4</v>
      </c>
      <c r="BP8" s="663"/>
      <c r="BQ8" s="663"/>
      <c r="BR8" s="663"/>
      <c r="BS8" s="638" t="s">
        <v>128</v>
      </c>
      <c r="BT8" s="633"/>
      <c r="BU8" s="633"/>
      <c r="BV8" s="633"/>
      <c r="BW8" s="633"/>
      <c r="BX8" s="633"/>
      <c r="BY8" s="633"/>
      <c r="BZ8" s="633"/>
      <c r="CA8" s="633"/>
      <c r="CB8" s="674"/>
      <c r="CD8" s="629" t="s">
        <v>240</v>
      </c>
      <c r="CE8" s="630"/>
      <c r="CF8" s="630"/>
      <c r="CG8" s="630"/>
      <c r="CH8" s="630"/>
      <c r="CI8" s="630"/>
      <c r="CJ8" s="630"/>
      <c r="CK8" s="630"/>
      <c r="CL8" s="630"/>
      <c r="CM8" s="630"/>
      <c r="CN8" s="630"/>
      <c r="CO8" s="630"/>
      <c r="CP8" s="630"/>
      <c r="CQ8" s="631"/>
      <c r="CR8" s="632">
        <v>1198435</v>
      </c>
      <c r="CS8" s="633"/>
      <c r="CT8" s="633"/>
      <c r="CU8" s="633"/>
      <c r="CV8" s="633"/>
      <c r="CW8" s="633"/>
      <c r="CX8" s="633"/>
      <c r="CY8" s="634"/>
      <c r="CZ8" s="663">
        <v>28.2</v>
      </c>
      <c r="DA8" s="663"/>
      <c r="DB8" s="663"/>
      <c r="DC8" s="663"/>
      <c r="DD8" s="638">
        <v>144418</v>
      </c>
      <c r="DE8" s="633"/>
      <c r="DF8" s="633"/>
      <c r="DG8" s="633"/>
      <c r="DH8" s="633"/>
      <c r="DI8" s="633"/>
      <c r="DJ8" s="633"/>
      <c r="DK8" s="633"/>
      <c r="DL8" s="633"/>
      <c r="DM8" s="633"/>
      <c r="DN8" s="633"/>
      <c r="DO8" s="633"/>
      <c r="DP8" s="634"/>
      <c r="DQ8" s="638">
        <v>603251</v>
      </c>
      <c r="DR8" s="633"/>
      <c r="DS8" s="633"/>
      <c r="DT8" s="633"/>
      <c r="DU8" s="633"/>
      <c r="DV8" s="633"/>
      <c r="DW8" s="633"/>
      <c r="DX8" s="633"/>
      <c r="DY8" s="633"/>
      <c r="DZ8" s="633"/>
      <c r="EA8" s="633"/>
      <c r="EB8" s="633"/>
      <c r="EC8" s="674"/>
    </row>
    <row r="9" spans="2:143" ht="11.25" customHeight="1">
      <c r="B9" s="629" t="s">
        <v>241</v>
      </c>
      <c r="C9" s="630"/>
      <c r="D9" s="630"/>
      <c r="E9" s="630"/>
      <c r="F9" s="630"/>
      <c r="G9" s="630"/>
      <c r="H9" s="630"/>
      <c r="I9" s="630"/>
      <c r="J9" s="630"/>
      <c r="K9" s="630"/>
      <c r="L9" s="630"/>
      <c r="M9" s="630"/>
      <c r="N9" s="630"/>
      <c r="O9" s="630"/>
      <c r="P9" s="630"/>
      <c r="Q9" s="631"/>
      <c r="R9" s="632">
        <v>5012</v>
      </c>
      <c r="S9" s="633"/>
      <c r="T9" s="633"/>
      <c r="U9" s="633"/>
      <c r="V9" s="633"/>
      <c r="W9" s="633"/>
      <c r="X9" s="633"/>
      <c r="Y9" s="634"/>
      <c r="Z9" s="663">
        <v>0.1</v>
      </c>
      <c r="AA9" s="663"/>
      <c r="AB9" s="663"/>
      <c r="AC9" s="663"/>
      <c r="AD9" s="664">
        <v>5012</v>
      </c>
      <c r="AE9" s="664"/>
      <c r="AF9" s="664"/>
      <c r="AG9" s="664"/>
      <c r="AH9" s="664"/>
      <c r="AI9" s="664"/>
      <c r="AJ9" s="664"/>
      <c r="AK9" s="664"/>
      <c r="AL9" s="635">
        <v>0.2</v>
      </c>
      <c r="AM9" s="636"/>
      <c r="AN9" s="636"/>
      <c r="AO9" s="665"/>
      <c r="AP9" s="629" t="s">
        <v>242</v>
      </c>
      <c r="AQ9" s="630"/>
      <c r="AR9" s="630"/>
      <c r="AS9" s="630"/>
      <c r="AT9" s="630"/>
      <c r="AU9" s="630"/>
      <c r="AV9" s="630"/>
      <c r="AW9" s="630"/>
      <c r="AX9" s="630"/>
      <c r="AY9" s="630"/>
      <c r="AZ9" s="630"/>
      <c r="BA9" s="630"/>
      <c r="BB9" s="630"/>
      <c r="BC9" s="630"/>
      <c r="BD9" s="630"/>
      <c r="BE9" s="630"/>
      <c r="BF9" s="631"/>
      <c r="BG9" s="632">
        <v>395839</v>
      </c>
      <c r="BH9" s="633"/>
      <c r="BI9" s="633"/>
      <c r="BJ9" s="633"/>
      <c r="BK9" s="633"/>
      <c r="BL9" s="633"/>
      <c r="BM9" s="633"/>
      <c r="BN9" s="634"/>
      <c r="BO9" s="663">
        <v>35</v>
      </c>
      <c r="BP9" s="663"/>
      <c r="BQ9" s="663"/>
      <c r="BR9" s="663"/>
      <c r="BS9" s="638" t="s">
        <v>128</v>
      </c>
      <c r="BT9" s="633"/>
      <c r="BU9" s="633"/>
      <c r="BV9" s="633"/>
      <c r="BW9" s="633"/>
      <c r="BX9" s="633"/>
      <c r="BY9" s="633"/>
      <c r="BZ9" s="633"/>
      <c r="CA9" s="633"/>
      <c r="CB9" s="674"/>
      <c r="CD9" s="629" t="s">
        <v>243</v>
      </c>
      <c r="CE9" s="630"/>
      <c r="CF9" s="630"/>
      <c r="CG9" s="630"/>
      <c r="CH9" s="630"/>
      <c r="CI9" s="630"/>
      <c r="CJ9" s="630"/>
      <c r="CK9" s="630"/>
      <c r="CL9" s="630"/>
      <c r="CM9" s="630"/>
      <c r="CN9" s="630"/>
      <c r="CO9" s="630"/>
      <c r="CP9" s="630"/>
      <c r="CQ9" s="631"/>
      <c r="CR9" s="632">
        <v>215158</v>
      </c>
      <c r="CS9" s="633"/>
      <c r="CT9" s="633"/>
      <c r="CU9" s="633"/>
      <c r="CV9" s="633"/>
      <c r="CW9" s="633"/>
      <c r="CX9" s="633"/>
      <c r="CY9" s="634"/>
      <c r="CZ9" s="663">
        <v>5.0999999999999996</v>
      </c>
      <c r="DA9" s="663"/>
      <c r="DB9" s="663"/>
      <c r="DC9" s="663"/>
      <c r="DD9" s="638">
        <v>1105</v>
      </c>
      <c r="DE9" s="633"/>
      <c r="DF9" s="633"/>
      <c r="DG9" s="633"/>
      <c r="DH9" s="633"/>
      <c r="DI9" s="633"/>
      <c r="DJ9" s="633"/>
      <c r="DK9" s="633"/>
      <c r="DL9" s="633"/>
      <c r="DM9" s="633"/>
      <c r="DN9" s="633"/>
      <c r="DO9" s="633"/>
      <c r="DP9" s="634"/>
      <c r="DQ9" s="638">
        <v>190613</v>
      </c>
      <c r="DR9" s="633"/>
      <c r="DS9" s="633"/>
      <c r="DT9" s="633"/>
      <c r="DU9" s="633"/>
      <c r="DV9" s="633"/>
      <c r="DW9" s="633"/>
      <c r="DX9" s="633"/>
      <c r="DY9" s="633"/>
      <c r="DZ9" s="633"/>
      <c r="EA9" s="633"/>
      <c r="EB9" s="633"/>
      <c r="EC9" s="674"/>
    </row>
    <row r="10" spans="2:143" ht="11.25" customHeight="1">
      <c r="B10" s="629" t="s">
        <v>244</v>
      </c>
      <c r="C10" s="630"/>
      <c r="D10" s="630"/>
      <c r="E10" s="630"/>
      <c r="F10" s="630"/>
      <c r="G10" s="630"/>
      <c r="H10" s="630"/>
      <c r="I10" s="630"/>
      <c r="J10" s="630"/>
      <c r="K10" s="630"/>
      <c r="L10" s="630"/>
      <c r="M10" s="630"/>
      <c r="N10" s="630"/>
      <c r="O10" s="630"/>
      <c r="P10" s="630"/>
      <c r="Q10" s="631"/>
      <c r="R10" s="632" t="s">
        <v>227</v>
      </c>
      <c r="S10" s="633"/>
      <c r="T10" s="633"/>
      <c r="U10" s="633"/>
      <c r="V10" s="633"/>
      <c r="W10" s="633"/>
      <c r="X10" s="633"/>
      <c r="Y10" s="634"/>
      <c r="Z10" s="663" t="s">
        <v>227</v>
      </c>
      <c r="AA10" s="663"/>
      <c r="AB10" s="663"/>
      <c r="AC10" s="663"/>
      <c r="AD10" s="664" t="s">
        <v>227</v>
      </c>
      <c r="AE10" s="664"/>
      <c r="AF10" s="664"/>
      <c r="AG10" s="664"/>
      <c r="AH10" s="664"/>
      <c r="AI10" s="664"/>
      <c r="AJ10" s="664"/>
      <c r="AK10" s="664"/>
      <c r="AL10" s="635" t="s">
        <v>227</v>
      </c>
      <c r="AM10" s="636"/>
      <c r="AN10" s="636"/>
      <c r="AO10" s="665"/>
      <c r="AP10" s="629" t="s">
        <v>245</v>
      </c>
      <c r="AQ10" s="630"/>
      <c r="AR10" s="630"/>
      <c r="AS10" s="630"/>
      <c r="AT10" s="630"/>
      <c r="AU10" s="630"/>
      <c r="AV10" s="630"/>
      <c r="AW10" s="630"/>
      <c r="AX10" s="630"/>
      <c r="AY10" s="630"/>
      <c r="AZ10" s="630"/>
      <c r="BA10" s="630"/>
      <c r="BB10" s="630"/>
      <c r="BC10" s="630"/>
      <c r="BD10" s="630"/>
      <c r="BE10" s="630"/>
      <c r="BF10" s="631"/>
      <c r="BG10" s="632">
        <v>18859</v>
      </c>
      <c r="BH10" s="633"/>
      <c r="BI10" s="633"/>
      <c r="BJ10" s="633"/>
      <c r="BK10" s="633"/>
      <c r="BL10" s="633"/>
      <c r="BM10" s="633"/>
      <c r="BN10" s="634"/>
      <c r="BO10" s="663">
        <v>1.7</v>
      </c>
      <c r="BP10" s="663"/>
      <c r="BQ10" s="663"/>
      <c r="BR10" s="663"/>
      <c r="BS10" s="638" t="s">
        <v>128</v>
      </c>
      <c r="BT10" s="633"/>
      <c r="BU10" s="633"/>
      <c r="BV10" s="633"/>
      <c r="BW10" s="633"/>
      <c r="BX10" s="633"/>
      <c r="BY10" s="633"/>
      <c r="BZ10" s="633"/>
      <c r="CA10" s="633"/>
      <c r="CB10" s="674"/>
      <c r="CD10" s="629" t="s">
        <v>246</v>
      </c>
      <c r="CE10" s="630"/>
      <c r="CF10" s="630"/>
      <c r="CG10" s="630"/>
      <c r="CH10" s="630"/>
      <c r="CI10" s="630"/>
      <c r="CJ10" s="630"/>
      <c r="CK10" s="630"/>
      <c r="CL10" s="630"/>
      <c r="CM10" s="630"/>
      <c r="CN10" s="630"/>
      <c r="CO10" s="630"/>
      <c r="CP10" s="630"/>
      <c r="CQ10" s="631"/>
      <c r="CR10" s="632">
        <v>1000</v>
      </c>
      <c r="CS10" s="633"/>
      <c r="CT10" s="633"/>
      <c r="CU10" s="633"/>
      <c r="CV10" s="633"/>
      <c r="CW10" s="633"/>
      <c r="CX10" s="633"/>
      <c r="CY10" s="634"/>
      <c r="CZ10" s="663">
        <v>0</v>
      </c>
      <c r="DA10" s="663"/>
      <c r="DB10" s="663"/>
      <c r="DC10" s="663"/>
      <c r="DD10" s="638" t="s">
        <v>236</v>
      </c>
      <c r="DE10" s="633"/>
      <c r="DF10" s="633"/>
      <c r="DG10" s="633"/>
      <c r="DH10" s="633"/>
      <c r="DI10" s="633"/>
      <c r="DJ10" s="633"/>
      <c r="DK10" s="633"/>
      <c r="DL10" s="633"/>
      <c r="DM10" s="633"/>
      <c r="DN10" s="633"/>
      <c r="DO10" s="633"/>
      <c r="DP10" s="634"/>
      <c r="DQ10" s="638">
        <v>55</v>
      </c>
      <c r="DR10" s="633"/>
      <c r="DS10" s="633"/>
      <c r="DT10" s="633"/>
      <c r="DU10" s="633"/>
      <c r="DV10" s="633"/>
      <c r="DW10" s="633"/>
      <c r="DX10" s="633"/>
      <c r="DY10" s="633"/>
      <c r="DZ10" s="633"/>
      <c r="EA10" s="633"/>
      <c r="EB10" s="633"/>
      <c r="EC10" s="674"/>
    </row>
    <row r="11" spans="2:143" ht="11.25" customHeight="1">
      <c r="B11" s="629" t="s">
        <v>247</v>
      </c>
      <c r="C11" s="630"/>
      <c r="D11" s="630"/>
      <c r="E11" s="630"/>
      <c r="F11" s="630"/>
      <c r="G11" s="630"/>
      <c r="H11" s="630"/>
      <c r="I11" s="630"/>
      <c r="J11" s="630"/>
      <c r="K11" s="630"/>
      <c r="L11" s="630"/>
      <c r="M11" s="630"/>
      <c r="N11" s="630"/>
      <c r="O11" s="630"/>
      <c r="P11" s="630"/>
      <c r="Q11" s="631"/>
      <c r="R11" s="632">
        <v>182341</v>
      </c>
      <c r="S11" s="633"/>
      <c r="T11" s="633"/>
      <c r="U11" s="633"/>
      <c r="V11" s="633"/>
      <c r="W11" s="633"/>
      <c r="X11" s="633"/>
      <c r="Y11" s="634"/>
      <c r="Z11" s="635">
        <v>4.0999999999999996</v>
      </c>
      <c r="AA11" s="636"/>
      <c r="AB11" s="636"/>
      <c r="AC11" s="637"/>
      <c r="AD11" s="638">
        <v>182341</v>
      </c>
      <c r="AE11" s="633"/>
      <c r="AF11" s="633"/>
      <c r="AG11" s="633"/>
      <c r="AH11" s="633"/>
      <c r="AI11" s="633"/>
      <c r="AJ11" s="633"/>
      <c r="AK11" s="634"/>
      <c r="AL11" s="635">
        <v>8.3000000000000007</v>
      </c>
      <c r="AM11" s="636"/>
      <c r="AN11" s="636"/>
      <c r="AO11" s="665"/>
      <c r="AP11" s="629" t="s">
        <v>248</v>
      </c>
      <c r="AQ11" s="630"/>
      <c r="AR11" s="630"/>
      <c r="AS11" s="630"/>
      <c r="AT11" s="630"/>
      <c r="AU11" s="630"/>
      <c r="AV11" s="630"/>
      <c r="AW11" s="630"/>
      <c r="AX11" s="630"/>
      <c r="AY11" s="630"/>
      <c r="AZ11" s="630"/>
      <c r="BA11" s="630"/>
      <c r="BB11" s="630"/>
      <c r="BC11" s="630"/>
      <c r="BD11" s="630"/>
      <c r="BE11" s="630"/>
      <c r="BF11" s="631"/>
      <c r="BG11" s="632">
        <v>40945</v>
      </c>
      <c r="BH11" s="633"/>
      <c r="BI11" s="633"/>
      <c r="BJ11" s="633"/>
      <c r="BK11" s="633"/>
      <c r="BL11" s="633"/>
      <c r="BM11" s="633"/>
      <c r="BN11" s="634"/>
      <c r="BO11" s="663">
        <v>3.6</v>
      </c>
      <c r="BP11" s="663"/>
      <c r="BQ11" s="663"/>
      <c r="BR11" s="663"/>
      <c r="BS11" s="638" t="s">
        <v>227</v>
      </c>
      <c r="BT11" s="633"/>
      <c r="BU11" s="633"/>
      <c r="BV11" s="633"/>
      <c r="BW11" s="633"/>
      <c r="BX11" s="633"/>
      <c r="BY11" s="633"/>
      <c r="BZ11" s="633"/>
      <c r="CA11" s="633"/>
      <c r="CB11" s="674"/>
      <c r="CD11" s="629" t="s">
        <v>249</v>
      </c>
      <c r="CE11" s="630"/>
      <c r="CF11" s="630"/>
      <c r="CG11" s="630"/>
      <c r="CH11" s="630"/>
      <c r="CI11" s="630"/>
      <c r="CJ11" s="630"/>
      <c r="CK11" s="630"/>
      <c r="CL11" s="630"/>
      <c r="CM11" s="630"/>
      <c r="CN11" s="630"/>
      <c r="CO11" s="630"/>
      <c r="CP11" s="630"/>
      <c r="CQ11" s="631"/>
      <c r="CR11" s="632">
        <v>85576</v>
      </c>
      <c r="CS11" s="633"/>
      <c r="CT11" s="633"/>
      <c r="CU11" s="633"/>
      <c r="CV11" s="633"/>
      <c r="CW11" s="633"/>
      <c r="CX11" s="633"/>
      <c r="CY11" s="634"/>
      <c r="CZ11" s="663">
        <v>2</v>
      </c>
      <c r="DA11" s="663"/>
      <c r="DB11" s="663"/>
      <c r="DC11" s="663"/>
      <c r="DD11" s="638">
        <v>38423</v>
      </c>
      <c r="DE11" s="633"/>
      <c r="DF11" s="633"/>
      <c r="DG11" s="633"/>
      <c r="DH11" s="633"/>
      <c r="DI11" s="633"/>
      <c r="DJ11" s="633"/>
      <c r="DK11" s="633"/>
      <c r="DL11" s="633"/>
      <c r="DM11" s="633"/>
      <c r="DN11" s="633"/>
      <c r="DO11" s="633"/>
      <c r="DP11" s="634"/>
      <c r="DQ11" s="638">
        <v>61198</v>
      </c>
      <c r="DR11" s="633"/>
      <c r="DS11" s="633"/>
      <c r="DT11" s="633"/>
      <c r="DU11" s="633"/>
      <c r="DV11" s="633"/>
      <c r="DW11" s="633"/>
      <c r="DX11" s="633"/>
      <c r="DY11" s="633"/>
      <c r="DZ11" s="633"/>
      <c r="EA11" s="633"/>
      <c r="EB11" s="633"/>
      <c r="EC11" s="674"/>
    </row>
    <row r="12" spans="2:143" ht="11.25" customHeight="1">
      <c r="B12" s="629" t="s">
        <v>250</v>
      </c>
      <c r="C12" s="630"/>
      <c r="D12" s="630"/>
      <c r="E12" s="630"/>
      <c r="F12" s="630"/>
      <c r="G12" s="630"/>
      <c r="H12" s="630"/>
      <c r="I12" s="630"/>
      <c r="J12" s="630"/>
      <c r="K12" s="630"/>
      <c r="L12" s="630"/>
      <c r="M12" s="630"/>
      <c r="N12" s="630"/>
      <c r="O12" s="630"/>
      <c r="P12" s="630"/>
      <c r="Q12" s="631"/>
      <c r="R12" s="632" t="s">
        <v>128</v>
      </c>
      <c r="S12" s="633"/>
      <c r="T12" s="633"/>
      <c r="U12" s="633"/>
      <c r="V12" s="633"/>
      <c r="W12" s="633"/>
      <c r="X12" s="633"/>
      <c r="Y12" s="634"/>
      <c r="Z12" s="663" t="s">
        <v>128</v>
      </c>
      <c r="AA12" s="663"/>
      <c r="AB12" s="663"/>
      <c r="AC12" s="663"/>
      <c r="AD12" s="664" t="s">
        <v>227</v>
      </c>
      <c r="AE12" s="664"/>
      <c r="AF12" s="664"/>
      <c r="AG12" s="664"/>
      <c r="AH12" s="664"/>
      <c r="AI12" s="664"/>
      <c r="AJ12" s="664"/>
      <c r="AK12" s="664"/>
      <c r="AL12" s="635" t="s">
        <v>227</v>
      </c>
      <c r="AM12" s="636"/>
      <c r="AN12" s="636"/>
      <c r="AO12" s="665"/>
      <c r="AP12" s="629" t="s">
        <v>251</v>
      </c>
      <c r="AQ12" s="630"/>
      <c r="AR12" s="630"/>
      <c r="AS12" s="630"/>
      <c r="AT12" s="630"/>
      <c r="AU12" s="630"/>
      <c r="AV12" s="630"/>
      <c r="AW12" s="630"/>
      <c r="AX12" s="630"/>
      <c r="AY12" s="630"/>
      <c r="AZ12" s="630"/>
      <c r="BA12" s="630"/>
      <c r="BB12" s="630"/>
      <c r="BC12" s="630"/>
      <c r="BD12" s="630"/>
      <c r="BE12" s="630"/>
      <c r="BF12" s="631"/>
      <c r="BG12" s="632">
        <v>598138</v>
      </c>
      <c r="BH12" s="633"/>
      <c r="BI12" s="633"/>
      <c r="BJ12" s="633"/>
      <c r="BK12" s="633"/>
      <c r="BL12" s="633"/>
      <c r="BM12" s="633"/>
      <c r="BN12" s="634"/>
      <c r="BO12" s="663">
        <v>52.9</v>
      </c>
      <c r="BP12" s="663"/>
      <c r="BQ12" s="663"/>
      <c r="BR12" s="663"/>
      <c r="BS12" s="638" t="s">
        <v>227</v>
      </c>
      <c r="BT12" s="633"/>
      <c r="BU12" s="633"/>
      <c r="BV12" s="633"/>
      <c r="BW12" s="633"/>
      <c r="BX12" s="633"/>
      <c r="BY12" s="633"/>
      <c r="BZ12" s="633"/>
      <c r="CA12" s="633"/>
      <c r="CB12" s="674"/>
      <c r="CD12" s="629" t="s">
        <v>252</v>
      </c>
      <c r="CE12" s="630"/>
      <c r="CF12" s="630"/>
      <c r="CG12" s="630"/>
      <c r="CH12" s="630"/>
      <c r="CI12" s="630"/>
      <c r="CJ12" s="630"/>
      <c r="CK12" s="630"/>
      <c r="CL12" s="630"/>
      <c r="CM12" s="630"/>
      <c r="CN12" s="630"/>
      <c r="CO12" s="630"/>
      <c r="CP12" s="630"/>
      <c r="CQ12" s="631"/>
      <c r="CR12" s="632">
        <v>46065</v>
      </c>
      <c r="CS12" s="633"/>
      <c r="CT12" s="633"/>
      <c r="CU12" s="633"/>
      <c r="CV12" s="633"/>
      <c r="CW12" s="633"/>
      <c r="CX12" s="633"/>
      <c r="CY12" s="634"/>
      <c r="CZ12" s="663">
        <v>1.1000000000000001</v>
      </c>
      <c r="DA12" s="663"/>
      <c r="DB12" s="663"/>
      <c r="DC12" s="663"/>
      <c r="DD12" s="638" t="s">
        <v>227</v>
      </c>
      <c r="DE12" s="633"/>
      <c r="DF12" s="633"/>
      <c r="DG12" s="633"/>
      <c r="DH12" s="633"/>
      <c r="DI12" s="633"/>
      <c r="DJ12" s="633"/>
      <c r="DK12" s="633"/>
      <c r="DL12" s="633"/>
      <c r="DM12" s="633"/>
      <c r="DN12" s="633"/>
      <c r="DO12" s="633"/>
      <c r="DP12" s="634"/>
      <c r="DQ12" s="638">
        <v>41815</v>
      </c>
      <c r="DR12" s="633"/>
      <c r="DS12" s="633"/>
      <c r="DT12" s="633"/>
      <c r="DU12" s="633"/>
      <c r="DV12" s="633"/>
      <c r="DW12" s="633"/>
      <c r="DX12" s="633"/>
      <c r="DY12" s="633"/>
      <c r="DZ12" s="633"/>
      <c r="EA12" s="633"/>
      <c r="EB12" s="633"/>
      <c r="EC12" s="674"/>
    </row>
    <row r="13" spans="2:143" ht="11.25" customHeight="1">
      <c r="B13" s="629" t="s">
        <v>253</v>
      </c>
      <c r="C13" s="630"/>
      <c r="D13" s="630"/>
      <c r="E13" s="630"/>
      <c r="F13" s="630"/>
      <c r="G13" s="630"/>
      <c r="H13" s="630"/>
      <c r="I13" s="630"/>
      <c r="J13" s="630"/>
      <c r="K13" s="630"/>
      <c r="L13" s="630"/>
      <c r="M13" s="630"/>
      <c r="N13" s="630"/>
      <c r="O13" s="630"/>
      <c r="P13" s="630"/>
      <c r="Q13" s="631"/>
      <c r="R13" s="632" t="s">
        <v>128</v>
      </c>
      <c r="S13" s="633"/>
      <c r="T13" s="633"/>
      <c r="U13" s="633"/>
      <c r="V13" s="633"/>
      <c r="W13" s="633"/>
      <c r="X13" s="633"/>
      <c r="Y13" s="634"/>
      <c r="Z13" s="663" t="s">
        <v>128</v>
      </c>
      <c r="AA13" s="663"/>
      <c r="AB13" s="663"/>
      <c r="AC13" s="663"/>
      <c r="AD13" s="664" t="s">
        <v>227</v>
      </c>
      <c r="AE13" s="664"/>
      <c r="AF13" s="664"/>
      <c r="AG13" s="664"/>
      <c r="AH13" s="664"/>
      <c r="AI13" s="664"/>
      <c r="AJ13" s="664"/>
      <c r="AK13" s="664"/>
      <c r="AL13" s="635" t="s">
        <v>236</v>
      </c>
      <c r="AM13" s="636"/>
      <c r="AN13" s="636"/>
      <c r="AO13" s="665"/>
      <c r="AP13" s="629" t="s">
        <v>254</v>
      </c>
      <c r="AQ13" s="630"/>
      <c r="AR13" s="630"/>
      <c r="AS13" s="630"/>
      <c r="AT13" s="630"/>
      <c r="AU13" s="630"/>
      <c r="AV13" s="630"/>
      <c r="AW13" s="630"/>
      <c r="AX13" s="630"/>
      <c r="AY13" s="630"/>
      <c r="AZ13" s="630"/>
      <c r="BA13" s="630"/>
      <c r="BB13" s="630"/>
      <c r="BC13" s="630"/>
      <c r="BD13" s="630"/>
      <c r="BE13" s="630"/>
      <c r="BF13" s="631"/>
      <c r="BG13" s="632">
        <v>598138</v>
      </c>
      <c r="BH13" s="633"/>
      <c r="BI13" s="633"/>
      <c r="BJ13" s="633"/>
      <c r="BK13" s="633"/>
      <c r="BL13" s="633"/>
      <c r="BM13" s="633"/>
      <c r="BN13" s="634"/>
      <c r="BO13" s="663">
        <v>52.9</v>
      </c>
      <c r="BP13" s="663"/>
      <c r="BQ13" s="663"/>
      <c r="BR13" s="663"/>
      <c r="BS13" s="638" t="s">
        <v>128</v>
      </c>
      <c r="BT13" s="633"/>
      <c r="BU13" s="633"/>
      <c r="BV13" s="633"/>
      <c r="BW13" s="633"/>
      <c r="BX13" s="633"/>
      <c r="BY13" s="633"/>
      <c r="BZ13" s="633"/>
      <c r="CA13" s="633"/>
      <c r="CB13" s="674"/>
      <c r="CD13" s="629" t="s">
        <v>255</v>
      </c>
      <c r="CE13" s="630"/>
      <c r="CF13" s="630"/>
      <c r="CG13" s="630"/>
      <c r="CH13" s="630"/>
      <c r="CI13" s="630"/>
      <c r="CJ13" s="630"/>
      <c r="CK13" s="630"/>
      <c r="CL13" s="630"/>
      <c r="CM13" s="630"/>
      <c r="CN13" s="630"/>
      <c r="CO13" s="630"/>
      <c r="CP13" s="630"/>
      <c r="CQ13" s="631"/>
      <c r="CR13" s="632">
        <v>262694</v>
      </c>
      <c r="CS13" s="633"/>
      <c r="CT13" s="633"/>
      <c r="CU13" s="633"/>
      <c r="CV13" s="633"/>
      <c r="CW13" s="633"/>
      <c r="CX13" s="633"/>
      <c r="CY13" s="634"/>
      <c r="CZ13" s="663">
        <v>6.2</v>
      </c>
      <c r="DA13" s="663"/>
      <c r="DB13" s="663"/>
      <c r="DC13" s="663"/>
      <c r="DD13" s="638">
        <v>83347</v>
      </c>
      <c r="DE13" s="633"/>
      <c r="DF13" s="633"/>
      <c r="DG13" s="633"/>
      <c r="DH13" s="633"/>
      <c r="DI13" s="633"/>
      <c r="DJ13" s="633"/>
      <c r="DK13" s="633"/>
      <c r="DL13" s="633"/>
      <c r="DM13" s="633"/>
      <c r="DN13" s="633"/>
      <c r="DO13" s="633"/>
      <c r="DP13" s="634"/>
      <c r="DQ13" s="638">
        <v>176942</v>
      </c>
      <c r="DR13" s="633"/>
      <c r="DS13" s="633"/>
      <c r="DT13" s="633"/>
      <c r="DU13" s="633"/>
      <c r="DV13" s="633"/>
      <c r="DW13" s="633"/>
      <c r="DX13" s="633"/>
      <c r="DY13" s="633"/>
      <c r="DZ13" s="633"/>
      <c r="EA13" s="633"/>
      <c r="EB13" s="633"/>
      <c r="EC13" s="674"/>
    </row>
    <row r="14" spans="2:143" ht="11.25" customHeight="1">
      <c r="B14" s="629" t="s">
        <v>256</v>
      </c>
      <c r="C14" s="630"/>
      <c r="D14" s="630"/>
      <c r="E14" s="630"/>
      <c r="F14" s="630"/>
      <c r="G14" s="630"/>
      <c r="H14" s="630"/>
      <c r="I14" s="630"/>
      <c r="J14" s="630"/>
      <c r="K14" s="630"/>
      <c r="L14" s="630"/>
      <c r="M14" s="630"/>
      <c r="N14" s="630"/>
      <c r="O14" s="630"/>
      <c r="P14" s="630"/>
      <c r="Q14" s="631"/>
      <c r="R14" s="632" t="s">
        <v>128</v>
      </c>
      <c r="S14" s="633"/>
      <c r="T14" s="633"/>
      <c r="U14" s="633"/>
      <c r="V14" s="633"/>
      <c r="W14" s="633"/>
      <c r="X14" s="633"/>
      <c r="Y14" s="634"/>
      <c r="Z14" s="663" t="s">
        <v>227</v>
      </c>
      <c r="AA14" s="663"/>
      <c r="AB14" s="663"/>
      <c r="AC14" s="663"/>
      <c r="AD14" s="664" t="s">
        <v>227</v>
      </c>
      <c r="AE14" s="664"/>
      <c r="AF14" s="664"/>
      <c r="AG14" s="664"/>
      <c r="AH14" s="664"/>
      <c r="AI14" s="664"/>
      <c r="AJ14" s="664"/>
      <c r="AK14" s="664"/>
      <c r="AL14" s="635" t="s">
        <v>227</v>
      </c>
      <c r="AM14" s="636"/>
      <c r="AN14" s="636"/>
      <c r="AO14" s="665"/>
      <c r="AP14" s="629" t="s">
        <v>257</v>
      </c>
      <c r="AQ14" s="630"/>
      <c r="AR14" s="630"/>
      <c r="AS14" s="630"/>
      <c r="AT14" s="630"/>
      <c r="AU14" s="630"/>
      <c r="AV14" s="630"/>
      <c r="AW14" s="630"/>
      <c r="AX14" s="630"/>
      <c r="AY14" s="630"/>
      <c r="AZ14" s="630"/>
      <c r="BA14" s="630"/>
      <c r="BB14" s="630"/>
      <c r="BC14" s="630"/>
      <c r="BD14" s="630"/>
      <c r="BE14" s="630"/>
      <c r="BF14" s="631"/>
      <c r="BG14" s="632">
        <v>27441</v>
      </c>
      <c r="BH14" s="633"/>
      <c r="BI14" s="633"/>
      <c r="BJ14" s="633"/>
      <c r="BK14" s="633"/>
      <c r="BL14" s="633"/>
      <c r="BM14" s="633"/>
      <c r="BN14" s="634"/>
      <c r="BO14" s="663">
        <v>2.4</v>
      </c>
      <c r="BP14" s="663"/>
      <c r="BQ14" s="663"/>
      <c r="BR14" s="663"/>
      <c r="BS14" s="638" t="s">
        <v>128</v>
      </c>
      <c r="BT14" s="633"/>
      <c r="BU14" s="633"/>
      <c r="BV14" s="633"/>
      <c r="BW14" s="633"/>
      <c r="BX14" s="633"/>
      <c r="BY14" s="633"/>
      <c r="BZ14" s="633"/>
      <c r="CA14" s="633"/>
      <c r="CB14" s="674"/>
      <c r="CD14" s="629" t="s">
        <v>258</v>
      </c>
      <c r="CE14" s="630"/>
      <c r="CF14" s="630"/>
      <c r="CG14" s="630"/>
      <c r="CH14" s="630"/>
      <c r="CI14" s="630"/>
      <c r="CJ14" s="630"/>
      <c r="CK14" s="630"/>
      <c r="CL14" s="630"/>
      <c r="CM14" s="630"/>
      <c r="CN14" s="630"/>
      <c r="CO14" s="630"/>
      <c r="CP14" s="630"/>
      <c r="CQ14" s="631"/>
      <c r="CR14" s="632">
        <v>151070</v>
      </c>
      <c r="CS14" s="633"/>
      <c r="CT14" s="633"/>
      <c r="CU14" s="633"/>
      <c r="CV14" s="633"/>
      <c r="CW14" s="633"/>
      <c r="CX14" s="633"/>
      <c r="CY14" s="634"/>
      <c r="CZ14" s="663">
        <v>3.6</v>
      </c>
      <c r="DA14" s="663"/>
      <c r="DB14" s="663"/>
      <c r="DC14" s="663"/>
      <c r="DD14" s="638">
        <v>97</v>
      </c>
      <c r="DE14" s="633"/>
      <c r="DF14" s="633"/>
      <c r="DG14" s="633"/>
      <c r="DH14" s="633"/>
      <c r="DI14" s="633"/>
      <c r="DJ14" s="633"/>
      <c r="DK14" s="633"/>
      <c r="DL14" s="633"/>
      <c r="DM14" s="633"/>
      <c r="DN14" s="633"/>
      <c r="DO14" s="633"/>
      <c r="DP14" s="634"/>
      <c r="DQ14" s="638">
        <v>139086</v>
      </c>
      <c r="DR14" s="633"/>
      <c r="DS14" s="633"/>
      <c r="DT14" s="633"/>
      <c r="DU14" s="633"/>
      <c r="DV14" s="633"/>
      <c r="DW14" s="633"/>
      <c r="DX14" s="633"/>
      <c r="DY14" s="633"/>
      <c r="DZ14" s="633"/>
      <c r="EA14" s="633"/>
      <c r="EB14" s="633"/>
      <c r="EC14" s="674"/>
    </row>
    <row r="15" spans="2:143" ht="11.25" customHeight="1">
      <c r="B15" s="629" t="s">
        <v>259</v>
      </c>
      <c r="C15" s="630"/>
      <c r="D15" s="630"/>
      <c r="E15" s="630"/>
      <c r="F15" s="630"/>
      <c r="G15" s="630"/>
      <c r="H15" s="630"/>
      <c r="I15" s="630"/>
      <c r="J15" s="630"/>
      <c r="K15" s="630"/>
      <c r="L15" s="630"/>
      <c r="M15" s="630"/>
      <c r="N15" s="630"/>
      <c r="O15" s="630"/>
      <c r="P15" s="630"/>
      <c r="Q15" s="631"/>
      <c r="R15" s="632" t="s">
        <v>128</v>
      </c>
      <c r="S15" s="633"/>
      <c r="T15" s="633"/>
      <c r="U15" s="633"/>
      <c r="V15" s="633"/>
      <c r="W15" s="633"/>
      <c r="X15" s="633"/>
      <c r="Y15" s="634"/>
      <c r="Z15" s="663" t="s">
        <v>227</v>
      </c>
      <c r="AA15" s="663"/>
      <c r="AB15" s="663"/>
      <c r="AC15" s="663"/>
      <c r="AD15" s="664" t="s">
        <v>128</v>
      </c>
      <c r="AE15" s="664"/>
      <c r="AF15" s="664"/>
      <c r="AG15" s="664"/>
      <c r="AH15" s="664"/>
      <c r="AI15" s="664"/>
      <c r="AJ15" s="664"/>
      <c r="AK15" s="664"/>
      <c r="AL15" s="635" t="s">
        <v>227</v>
      </c>
      <c r="AM15" s="636"/>
      <c r="AN15" s="636"/>
      <c r="AO15" s="665"/>
      <c r="AP15" s="629" t="s">
        <v>260</v>
      </c>
      <c r="AQ15" s="630"/>
      <c r="AR15" s="630"/>
      <c r="AS15" s="630"/>
      <c r="AT15" s="630"/>
      <c r="AU15" s="630"/>
      <c r="AV15" s="630"/>
      <c r="AW15" s="630"/>
      <c r="AX15" s="630"/>
      <c r="AY15" s="630"/>
      <c r="AZ15" s="630"/>
      <c r="BA15" s="630"/>
      <c r="BB15" s="630"/>
      <c r="BC15" s="630"/>
      <c r="BD15" s="630"/>
      <c r="BE15" s="630"/>
      <c r="BF15" s="631"/>
      <c r="BG15" s="632">
        <v>34666</v>
      </c>
      <c r="BH15" s="633"/>
      <c r="BI15" s="633"/>
      <c r="BJ15" s="633"/>
      <c r="BK15" s="633"/>
      <c r="BL15" s="633"/>
      <c r="BM15" s="633"/>
      <c r="BN15" s="634"/>
      <c r="BO15" s="663">
        <v>3.1</v>
      </c>
      <c r="BP15" s="663"/>
      <c r="BQ15" s="663"/>
      <c r="BR15" s="663"/>
      <c r="BS15" s="638" t="s">
        <v>128</v>
      </c>
      <c r="BT15" s="633"/>
      <c r="BU15" s="633"/>
      <c r="BV15" s="633"/>
      <c r="BW15" s="633"/>
      <c r="BX15" s="633"/>
      <c r="BY15" s="633"/>
      <c r="BZ15" s="633"/>
      <c r="CA15" s="633"/>
      <c r="CB15" s="674"/>
      <c r="CD15" s="629" t="s">
        <v>261</v>
      </c>
      <c r="CE15" s="630"/>
      <c r="CF15" s="630"/>
      <c r="CG15" s="630"/>
      <c r="CH15" s="630"/>
      <c r="CI15" s="630"/>
      <c r="CJ15" s="630"/>
      <c r="CK15" s="630"/>
      <c r="CL15" s="630"/>
      <c r="CM15" s="630"/>
      <c r="CN15" s="630"/>
      <c r="CO15" s="630"/>
      <c r="CP15" s="630"/>
      <c r="CQ15" s="631"/>
      <c r="CR15" s="632">
        <v>511588</v>
      </c>
      <c r="CS15" s="633"/>
      <c r="CT15" s="633"/>
      <c r="CU15" s="633"/>
      <c r="CV15" s="633"/>
      <c r="CW15" s="633"/>
      <c r="CX15" s="633"/>
      <c r="CY15" s="634"/>
      <c r="CZ15" s="663">
        <v>12</v>
      </c>
      <c r="DA15" s="663"/>
      <c r="DB15" s="663"/>
      <c r="DC15" s="663"/>
      <c r="DD15" s="638">
        <v>30950</v>
      </c>
      <c r="DE15" s="633"/>
      <c r="DF15" s="633"/>
      <c r="DG15" s="633"/>
      <c r="DH15" s="633"/>
      <c r="DI15" s="633"/>
      <c r="DJ15" s="633"/>
      <c r="DK15" s="633"/>
      <c r="DL15" s="633"/>
      <c r="DM15" s="633"/>
      <c r="DN15" s="633"/>
      <c r="DO15" s="633"/>
      <c r="DP15" s="634"/>
      <c r="DQ15" s="638">
        <v>428393</v>
      </c>
      <c r="DR15" s="633"/>
      <c r="DS15" s="633"/>
      <c r="DT15" s="633"/>
      <c r="DU15" s="633"/>
      <c r="DV15" s="633"/>
      <c r="DW15" s="633"/>
      <c r="DX15" s="633"/>
      <c r="DY15" s="633"/>
      <c r="DZ15" s="633"/>
      <c r="EA15" s="633"/>
      <c r="EB15" s="633"/>
      <c r="EC15" s="674"/>
    </row>
    <row r="16" spans="2:143" ht="11.25" customHeight="1">
      <c r="B16" s="629" t="s">
        <v>262</v>
      </c>
      <c r="C16" s="630"/>
      <c r="D16" s="630"/>
      <c r="E16" s="630"/>
      <c r="F16" s="630"/>
      <c r="G16" s="630"/>
      <c r="H16" s="630"/>
      <c r="I16" s="630"/>
      <c r="J16" s="630"/>
      <c r="K16" s="630"/>
      <c r="L16" s="630"/>
      <c r="M16" s="630"/>
      <c r="N16" s="630"/>
      <c r="O16" s="630"/>
      <c r="P16" s="630"/>
      <c r="Q16" s="631"/>
      <c r="R16" s="632">
        <v>3654</v>
      </c>
      <c r="S16" s="633"/>
      <c r="T16" s="633"/>
      <c r="U16" s="633"/>
      <c r="V16" s="633"/>
      <c r="W16" s="633"/>
      <c r="X16" s="633"/>
      <c r="Y16" s="634"/>
      <c r="Z16" s="663">
        <v>0.1</v>
      </c>
      <c r="AA16" s="663"/>
      <c r="AB16" s="663"/>
      <c r="AC16" s="663"/>
      <c r="AD16" s="664">
        <v>3654</v>
      </c>
      <c r="AE16" s="664"/>
      <c r="AF16" s="664"/>
      <c r="AG16" s="664"/>
      <c r="AH16" s="664"/>
      <c r="AI16" s="664"/>
      <c r="AJ16" s="664"/>
      <c r="AK16" s="664"/>
      <c r="AL16" s="635">
        <v>0.2</v>
      </c>
      <c r="AM16" s="636"/>
      <c r="AN16" s="636"/>
      <c r="AO16" s="665"/>
      <c r="AP16" s="629" t="s">
        <v>263</v>
      </c>
      <c r="AQ16" s="630"/>
      <c r="AR16" s="630"/>
      <c r="AS16" s="630"/>
      <c r="AT16" s="630"/>
      <c r="AU16" s="630"/>
      <c r="AV16" s="630"/>
      <c r="AW16" s="630"/>
      <c r="AX16" s="630"/>
      <c r="AY16" s="630"/>
      <c r="AZ16" s="630"/>
      <c r="BA16" s="630"/>
      <c r="BB16" s="630"/>
      <c r="BC16" s="630"/>
      <c r="BD16" s="630"/>
      <c r="BE16" s="630"/>
      <c r="BF16" s="631"/>
      <c r="BG16" s="632" t="s">
        <v>227</v>
      </c>
      <c r="BH16" s="633"/>
      <c r="BI16" s="633"/>
      <c r="BJ16" s="633"/>
      <c r="BK16" s="633"/>
      <c r="BL16" s="633"/>
      <c r="BM16" s="633"/>
      <c r="BN16" s="634"/>
      <c r="BO16" s="663" t="s">
        <v>128</v>
      </c>
      <c r="BP16" s="663"/>
      <c r="BQ16" s="663"/>
      <c r="BR16" s="663"/>
      <c r="BS16" s="638" t="s">
        <v>227</v>
      </c>
      <c r="BT16" s="633"/>
      <c r="BU16" s="633"/>
      <c r="BV16" s="633"/>
      <c r="BW16" s="633"/>
      <c r="BX16" s="633"/>
      <c r="BY16" s="633"/>
      <c r="BZ16" s="633"/>
      <c r="CA16" s="633"/>
      <c r="CB16" s="674"/>
      <c r="CD16" s="629" t="s">
        <v>264</v>
      </c>
      <c r="CE16" s="630"/>
      <c r="CF16" s="630"/>
      <c r="CG16" s="630"/>
      <c r="CH16" s="630"/>
      <c r="CI16" s="630"/>
      <c r="CJ16" s="630"/>
      <c r="CK16" s="630"/>
      <c r="CL16" s="630"/>
      <c r="CM16" s="630"/>
      <c r="CN16" s="630"/>
      <c r="CO16" s="630"/>
      <c r="CP16" s="630"/>
      <c r="CQ16" s="631"/>
      <c r="CR16" s="632" t="s">
        <v>227</v>
      </c>
      <c r="CS16" s="633"/>
      <c r="CT16" s="633"/>
      <c r="CU16" s="633"/>
      <c r="CV16" s="633"/>
      <c r="CW16" s="633"/>
      <c r="CX16" s="633"/>
      <c r="CY16" s="634"/>
      <c r="CZ16" s="663" t="s">
        <v>227</v>
      </c>
      <c r="DA16" s="663"/>
      <c r="DB16" s="663"/>
      <c r="DC16" s="663"/>
      <c r="DD16" s="638" t="s">
        <v>227</v>
      </c>
      <c r="DE16" s="633"/>
      <c r="DF16" s="633"/>
      <c r="DG16" s="633"/>
      <c r="DH16" s="633"/>
      <c r="DI16" s="633"/>
      <c r="DJ16" s="633"/>
      <c r="DK16" s="633"/>
      <c r="DL16" s="633"/>
      <c r="DM16" s="633"/>
      <c r="DN16" s="633"/>
      <c r="DO16" s="633"/>
      <c r="DP16" s="634"/>
      <c r="DQ16" s="638" t="s">
        <v>227</v>
      </c>
      <c r="DR16" s="633"/>
      <c r="DS16" s="633"/>
      <c r="DT16" s="633"/>
      <c r="DU16" s="633"/>
      <c r="DV16" s="633"/>
      <c r="DW16" s="633"/>
      <c r="DX16" s="633"/>
      <c r="DY16" s="633"/>
      <c r="DZ16" s="633"/>
      <c r="EA16" s="633"/>
      <c r="EB16" s="633"/>
      <c r="EC16" s="674"/>
    </row>
    <row r="17" spans="2:133" ht="11.25" customHeight="1">
      <c r="B17" s="629" t="s">
        <v>265</v>
      </c>
      <c r="C17" s="630"/>
      <c r="D17" s="630"/>
      <c r="E17" s="630"/>
      <c r="F17" s="630"/>
      <c r="G17" s="630"/>
      <c r="H17" s="630"/>
      <c r="I17" s="630"/>
      <c r="J17" s="630"/>
      <c r="K17" s="630"/>
      <c r="L17" s="630"/>
      <c r="M17" s="630"/>
      <c r="N17" s="630"/>
      <c r="O17" s="630"/>
      <c r="P17" s="630"/>
      <c r="Q17" s="631"/>
      <c r="R17" s="632">
        <v>9562</v>
      </c>
      <c r="S17" s="633"/>
      <c r="T17" s="633"/>
      <c r="U17" s="633"/>
      <c r="V17" s="633"/>
      <c r="W17" s="633"/>
      <c r="X17" s="633"/>
      <c r="Y17" s="634"/>
      <c r="Z17" s="663">
        <v>0.2</v>
      </c>
      <c r="AA17" s="663"/>
      <c r="AB17" s="663"/>
      <c r="AC17" s="663"/>
      <c r="AD17" s="664">
        <v>9562</v>
      </c>
      <c r="AE17" s="664"/>
      <c r="AF17" s="664"/>
      <c r="AG17" s="664"/>
      <c r="AH17" s="664"/>
      <c r="AI17" s="664"/>
      <c r="AJ17" s="664"/>
      <c r="AK17" s="664"/>
      <c r="AL17" s="635">
        <v>0.4</v>
      </c>
      <c r="AM17" s="636"/>
      <c r="AN17" s="636"/>
      <c r="AO17" s="665"/>
      <c r="AP17" s="629" t="s">
        <v>266</v>
      </c>
      <c r="AQ17" s="630"/>
      <c r="AR17" s="630"/>
      <c r="AS17" s="630"/>
      <c r="AT17" s="630"/>
      <c r="AU17" s="630"/>
      <c r="AV17" s="630"/>
      <c r="AW17" s="630"/>
      <c r="AX17" s="630"/>
      <c r="AY17" s="630"/>
      <c r="AZ17" s="630"/>
      <c r="BA17" s="630"/>
      <c r="BB17" s="630"/>
      <c r="BC17" s="630"/>
      <c r="BD17" s="630"/>
      <c r="BE17" s="630"/>
      <c r="BF17" s="631"/>
      <c r="BG17" s="632" t="s">
        <v>227</v>
      </c>
      <c r="BH17" s="633"/>
      <c r="BI17" s="633"/>
      <c r="BJ17" s="633"/>
      <c r="BK17" s="633"/>
      <c r="BL17" s="633"/>
      <c r="BM17" s="633"/>
      <c r="BN17" s="634"/>
      <c r="BO17" s="663" t="s">
        <v>227</v>
      </c>
      <c r="BP17" s="663"/>
      <c r="BQ17" s="663"/>
      <c r="BR17" s="663"/>
      <c r="BS17" s="638" t="s">
        <v>227</v>
      </c>
      <c r="BT17" s="633"/>
      <c r="BU17" s="633"/>
      <c r="BV17" s="633"/>
      <c r="BW17" s="633"/>
      <c r="BX17" s="633"/>
      <c r="BY17" s="633"/>
      <c r="BZ17" s="633"/>
      <c r="CA17" s="633"/>
      <c r="CB17" s="674"/>
      <c r="CD17" s="629" t="s">
        <v>267</v>
      </c>
      <c r="CE17" s="630"/>
      <c r="CF17" s="630"/>
      <c r="CG17" s="630"/>
      <c r="CH17" s="630"/>
      <c r="CI17" s="630"/>
      <c r="CJ17" s="630"/>
      <c r="CK17" s="630"/>
      <c r="CL17" s="630"/>
      <c r="CM17" s="630"/>
      <c r="CN17" s="630"/>
      <c r="CO17" s="630"/>
      <c r="CP17" s="630"/>
      <c r="CQ17" s="631"/>
      <c r="CR17" s="632">
        <v>248434</v>
      </c>
      <c r="CS17" s="633"/>
      <c r="CT17" s="633"/>
      <c r="CU17" s="633"/>
      <c r="CV17" s="633"/>
      <c r="CW17" s="633"/>
      <c r="CX17" s="633"/>
      <c r="CY17" s="634"/>
      <c r="CZ17" s="663">
        <v>5.8</v>
      </c>
      <c r="DA17" s="663"/>
      <c r="DB17" s="663"/>
      <c r="DC17" s="663"/>
      <c r="DD17" s="638" t="s">
        <v>227</v>
      </c>
      <c r="DE17" s="633"/>
      <c r="DF17" s="633"/>
      <c r="DG17" s="633"/>
      <c r="DH17" s="633"/>
      <c r="DI17" s="633"/>
      <c r="DJ17" s="633"/>
      <c r="DK17" s="633"/>
      <c r="DL17" s="633"/>
      <c r="DM17" s="633"/>
      <c r="DN17" s="633"/>
      <c r="DO17" s="633"/>
      <c r="DP17" s="634"/>
      <c r="DQ17" s="638">
        <v>247746</v>
      </c>
      <c r="DR17" s="633"/>
      <c r="DS17" s="633"/>
      <c r="DT17" s="633"/>
      <c r="DU17" s="633"/>
      <c r="DV17" s="633"/>
      <c r="DW17" s="633"/>
      <c r="DX17" s="633"/>
      <c r="DY17" s="633"/>
      <c r="DZ17" s="633"/>
      <c r="EA17" s="633"/>
      <c r="EB17" s="633"/>
      <c r="EC17" s="674"/>
    </row>
    <row r="18" spans="2:133" ht="11.25" customHeight="1">
      <c r="B18" s="629" t="s">
        <v>268</v>
      </c>
      <c r="C18" s="630"/>
      <c r="D18" s="630"/>
      <c r="E18" s="630"/>
      <c r="F18" s="630"/>
      <c r="G18" s="630"/>
      <c r="H18" s="630"/>
      <c r="I18" s="630"/>
      <c r="J18" s="630"/>
      <c r="K18" s="630"/>
      <c r="L18" s="630"/>
      <c r="M18" s="630"/>
      <c r="N18" s="630"/>
      <c r="O18" s="630"/>
      <c r="P18" s="630"/>
      <c r="Q18" s="631"/>
      <c r="R18" s="632">
        <v>13019</v>
      </c>
      <c r="S18" s="633"/>
      <c r="T18" s="633"/>
      <c r="U18" s="633"/>
      <c r="V18" s="633"/>
      <c r="W18" s="633"/>
      <c r="X18" s="633"/>
      <c r="Y18" s="634"/>
      <c r="Z18" s="663">
        <v>0.3</v>
      </c>
      <c r="AA18" s="663"/>
      <c r="AB18" s="663"/>
      <c r="AC18" s="663"/>
      <c r="AD18" s="664">
        <v>13019</v>
      </c>
      <c r="AE18" s="664"/>
      <c r="AF18" s="664"/>
      <c r="AG18" s="664"/>
      <c r="AH18" s="664"/>
      <c r="AI18" s="664"/>
      <c r="AJ18" s="664"/>
      <c r="AK18" s="664"/>
      <c r="AL18" s="635">
        <v>0.6</v>
      </c>
      <c r="AM18" s="636"/>
      <c r="AN18" s="636"/>
      <c r="AO18" s="665"/>
      <c r="AP18" s="629" t="s">
        <v>269</v>
      </c>
      <c r="AQ18" s="630"/>
      <c r="AR18" s="630"/>
      <c r="AS18" s="630"/>
      <c r="AT18" s="630"/>
      <c r="AU18" s="630"/>
      <c r="AV18" s="630"/>
      <c r="AW18" s="630"/>
      <c r="AX18" s="630"/>
      <c r="AY18" s="630"/>
      <c r="AZ18" s="630"/>
      <c r="BA18" s="630"/>
      <c r="BB18" s="630"/>
      <c r="BC18" s="630"/>
      <c r="BD18" s="630"/>
      <c r="BE18" s="630"/>
      <c r="BF18" s="631"/>
      <c r="BG18" s="632" t="s">
        <v>128</v>
      </c>
      <c r="BH18" s="633"/>
      <c r="BI18" s="633"/>
      <c r="BJ18" s="633"/>
      <c r="BK18" s="633"/>
      <c r="BL18" s="633"/>
      <c r="BM18" s="633"/>
      <c r="BN18" s="634"/>
      <c r="BO18" s="663" t="s">
        <v>227</v>
      </c>
      <c r="BP18" s="663"/>
      <c r="BQ18" s="663"/>
      <c r="BR18" s="663"/>
      <c r="BS18" s="638" t="s">
        <v>128</v>
      </c>
      <c r="BT18" s="633"/>
      <c r="BU18" s="633"/>
      <c r="BV18" s="633"/>
      <c r="BW18" s="633"/>
      <c r="BX18" s="633"/>
      <c r="BY18" s="633"/>
      <c r="BZ18" s="633"/>
      <c r="CA18" s="633"/>
      <c r="CB18" s="674"/>
      <c r="CD18" s="629" t="s">
        <v>270</v>
      </c>
      <c r="CE18" s="630"/>
      <c r="CF18" s="630"/>
      <c r="CG18" s="630"/>
      <c r="CH18" s="630"/>
      <c r="CI18" s="630"/>
      <c r="CJ18" s="630"/>
      <c r="CK18" s="630"/>
      <c r="CL18" s="630"/>
      <c r="CM18" s="630"/>
      <c r="CN18" s="630"/>
      <c r="CO18" s="630"/>
      <c r="CP18" s="630"/>
      <c r="CQ18" s="631"/>
      <c r="CR18" s="632" t="s">
        <v>128</v>
      </c>
      <c r="CS18" s="633"/>
      <c r="CT18" s="633"/>
      <c r="CU18" s="633"/>
      <c r="CV18" s="633"/>
      <c r="CW18" s="633"/>
      <c r="CX18" s="633"/>
      <c r="CY18" s="634"/>
      <c r="CZ18" s="663" t="s">
        <v>128</v>
      </c>
      <c r="DA18" s="663"/>
      <c r="DB18" s="663"/>
      <c r="DC18" s="663"/>
      <c r="DD18" s="638" t="s">
        <v>128</v>
      </c>
      <c r="DE18" s="633"/>
      <c r="DF18" s="633"/>
      <c r="DG18" s="633"/>
      <c r="DH18" s="633"/>
      <c r="DI18" s="633"/>
      <c r="DJ18" s="633"/>
      <c r="DK18" s="633"/>
      <c r="DL18" s="633"/>
      <c r="DM18" s="633"/>
      <c r="DN18" s="633"/>
      <c r="DO18" s="633"/>
      <c r="DP18" s="634"/>
      <c r="DQ18" s="638" t="s">
        <v>227</v>
      </c>
      <c r="DR18" s="633"/>
      <c r="DS18" s="633"/>
      <c r="DT18" s="633"/>
      <c r="DU18" s="633"/>
      <c r="DV18" s="633"/>
      <c r="DW18" s="633"/>
      <c r="DX18" s="633"/>
      <c r="DY18" s="633"/>
      <c r="DZ18" s="633"/>
      <c r="EA18" s="633"/>
      <c r="EB18" s="633"/>
      <c r="EC18" s="674"/>
    </row>
    <row r="19" spans="2:133" ht="11.25" customHeight="1">
      <c r="B19" s="629" t="s">
        <v>271</v>
      </c>
      <c r="C19" s="630"/>
      <c r="D19" s="630"/>
      <c r="E19" s="630"/>
      <c r="F19" s="630"/>
      <c r="G19" s="630"/>
      <c r="H19" s="630"/>
      <c r="I19" s="630"/>
      <c r="J19" s="630"/>
      <c r="K19" s="630"/>
      <c r="L19" s="630"/>
      <c r="M19" s="630"/>
      <c r="N19" s="630"/>
      <c r="O19" s="630"/>
      <c r="P19" s="630"/>
      <c r="Q19" s="631"/>
      <c r="R19" s="632">
        <v>10163</v>
      </c>
      <c r="S19" s="633"/>
      <c r="T19" s="633"/>
      <c r="U19" s="633"/>
      <c r="V19" s="633"/>
      <c r="W19" s="633"/>
      <c r="X19" s="633"/>
      <c r="Y19" s="634"/>
      <c r="Z19" s="663">
        <v>0.2</v>
      </c>
      <c r="AA19" s="663"/>
      <c r="AB19" s="663"/>
      <c r="AC19" s="663"/>
      <c r="AD19" s="664">
        <v>10163</v>
      </c>
      <c r="AE19" s="664"/>
      <c r="AF19" s="664"/>
      <c r="AG19" s="664"/>
      <c r="AH19" s="664"/>
      <c r="AI19" s="664"/>
      <c r="AJ19" s="664"/>
      <c r="AK19" s="664"/>
      <c r="AL19" s="635">
        <v>0.5</v>
      </c>
      <c r="AM19" s="636"/>
      <c r="AN19" s="636"/>
      <c r="AO19" s="665"/>
      <c r="AP19" s="629" t="s">
        <v>272</v>
      </c>
      <c r="AQ19" s="630"/>
      <c r="AR19" s="630"/>
      <c r="AS19" s="630"/>
      <c r="AT19" s="630"/>
      <c r="AU19" s="630"/>
      <c r="AV19" s="630"/>
      <c r="AW19" s="630"/>
      <c r="AX19" s="630"/>
      <c r="AY19" s="630"/>
      <c r="AZ19" s="630"/>
      <c r="BA19" s="630"/>
      <c r="BB19" s="630"/>
      <c r="BC19" s="630"/>
      <c r="BD19" s="630"/>
      <c r="BE19" s="630"/>
      <c r="BF19" s="631"/>
      <c r="BG19" s="632" t="s">
        <v>227</v>
      </c>
      <c r="BH19" s="633"/>
      <c r="BI19" s="633"/>
      <c r="BJ19" s="633"/>
      <c r="BK19" s="633"/>
      <c r="BL19" s="633"/>
      <c r="BM19" s="633"/>
      <c r="BN19" s="634"/>
      <c r="BO19" s="663" t="s">
        <v>227</v>
      </c>
      <c r="BP19" s="663"/>
      <c r="BQ19" s="663"/>
      <c r="BR19" s="663"/>
      <c r="BS19" s="638" t="s">
        <v>128</v>
      </c>
      <c r="BT19" s="633"/>
      <c r="BU19" s="633"/>
      <c r="BV19" s="633"/>
      <c r="BW19" s="633"/>
      <c r="BX19" s="633"/>
      <c r="BY19" s="633"/>
      <c r="BZ19" s="633"/>
      <c r="CA19" s="633"/>
      <c r="CB19" s="674"/>
      <c r="CD19" s="629" t="s">
        <v>273</v>
      </c>
      <c r="CE19" s="630"/>
      <c r="CF19" s="630"/>
      <c r="CG19" s="630"/>
      <c r="CH19" s="630"/>
      <c r="CI19" s="630"/>
      <c r="CJ19" s="630"/>
      <c r="CK19" s="630"/>
      <c r="CL19" s="630"/>
      <c r="CM19" s="630"/>
      <c r="CN19" s="630"/>
      <c r="CO19" s="630"/>
      <c r="CP19" s="630"/>
      <c r="CQ19" s="631"/>
      <c r="CR19" s="632" t="s">
        <v>227</v>
      </c>
      <c r="CS19" s="633"/>
      <c r="CT19" s="633"/>
      <c r="CU19" s="633"/>
      <c r="CV19" s="633"/>
      <c r="CW19" s="633"/>
      <c r="CX19" s="633"/>
      <c r="CY19" s="634"/>
      <c r="CZ19" s="663" t="s">
        <v>128</v>
      </c>
      <c r="DA19" s="663"/>
      <c r="DB19" s="663"/>
      <c r="DC19" s="663"/>
      <c r="DD19" s="638" t="s">
        <v>128</v>
      </c>
      <c r="DE19" s="633"/>
      <c r="DF19" s="633"/>
      <c r="DG19" s="633"/>
      <c r="DH19" s="633"/>
      <c r="DI19" s="633"/>
      <c r="DJ19" s="633"/>
      <c r="DK19" s="633"/>
      <c r="DL19" s="633"/>
      <c r="DM19" s="633"/>
      <c r="DN19" s="633"/>
      <c r="DO19" s="633"/>
      <c r="DP19" s="634"/>
      <c r="DQ19" s="638" t="s">
        <v>128</v>
      </c>
      <c r="DR19" s="633"/>
      <c r="DS19" s="633"/>
      <c r="DT19" s="633"/>
      <c r="DU19" s="633"/>
      <c r="DV19" s="633"/>
      <c r="DW19" s="633"/>
      <c r="DX19" s="633"/>
      <c r="DY19" s="633"/>
      <c r="DZ19" s="633"/>
      <c r="EA19" s="633"/>
      <c r="EB19" s="633"/>
      <c r="EC19" s="674"/>
    </row>
    <row r="20" spans="2:133" ht="11.25" customHeight="1">
      <c r="B20" s="629" t="s">
        <v>274</v>
      </c>
      <c r="C20" s="630"/>
      <c r="D20" s="630"/>
      <c r="E20" s="630"/>
      <c r="F20" s="630"/>
      <c r="G20" s="630"/>
      <c r="H20" s="630"/>
      <c r="I20" s="630"/>
      <c r="J20" s="630"/>
      <c r="K20" s="630"/>
      <c r="L20" s="630"/>
      <c r="M20" s="630"/>
      <c r="N20" s="630"/>
      <c r="O20" s="630"/>
      <c r="P20" s="630"/>
      <c r="Q20" s="631"/>
      <c r="R20" s="632">
        <v>1884</v>
      </c>
      <c r="S20" s="633"/>
      <c r="T20" s="633"/>
      <c r="U20" s="633"/>
      <c r="V20" s="633"/>
      <c r="W20" s="633"/>
      <c r="X20" s="633"/>
      <c r="Y20" s="634"/>
      <c r="Z20" s="663">
        <v>0</v>
      </c>
      <c r="AA20" s="663"/>
      <c r="AB20" s="663"/>
      <c r="AC20" s="663"/>
      <c r="AD20" s="664">
        <v>1884</v>
      </c>
      <c r="AE20" s="664"/>
      <c r="AF20" s="664"/>
      <c r="AG20" s="664"/>
      <c r="AH20" s="664"/>
      <c r="AI20" s="664"/>
      <c r="AJ20" s="664"/>
      <c r="AK20" s="664"/>
      <c r="AL20" s="635">
        <v>0.1</v>
      </c>
      <c r="AM20" s="636"/>
      <c r="AN20" s="636"/>
      <c r="AO20" s="665"/>
      <c r="AP20" s="629" t="s">
        <v>275</v>
      </c>
      <c r="AQ20" s="630"/>
      <c r="AR20" s="630"/>
      <c r="AS20" s="630"/>
      <c r="AT20" s="630"/>
      <c r="AU20" s="630"/>
      <c r="AV20" s="630"/>
      <c r="AW20" s="630"/>
      <c r="AX20" s="630"/>
      <c r="AY20" s="630"/>
      <c r="AZ20" s="630"/>
      <c r="BA20" s="630"/>
      <c r="BB20" s="630"/>
      <c r="BC20" s="630"/>
      <c r="BD20" s="630"/>
      <c r="BE20" s="630"/>
      <c r="BF20" s="631"/>
      <c r="BG20" s="632" t="s">
        <v>227</v>
      </c>
      <c r="BH20" s="633"/>
      <c r="BI20" s="633"/>
      <c r="BJ20" s="633"/>
      <c r="BK20" s="633"/>
      <c r="BL20" s="633"/>
      <c r="BM20" s="633"/>
      <c r="BN20" s="634"/>
      <c r="BO20" s="663" t="s">
        <v>227</v>
      </c>
      <c r="BP20" s="663"/>
      <c r="BQ20" s="663"/>
      <c r="BR20" s="663"/>
      <c r="BS20" s="638" t="s">
        <v>128</v>
      </c>
      <c r="BT20" s="633"/>
      <c r="BU20" s="633"/>
      <c r="BV20" s="633"/>
      <c r="BW20" s="633"/>
      <c r="BX20" s="633"/>
      <c r="BY20" s="633"/>
      <c r="BZ20" s="633"/>
      <c r="CA20" s="633"/>
      <c r="CB20" s="674"/>
      <c r="CD20" s="629" t="s">
        <v>276</v>
      </c>
      <c r="CE20" s="630"/>
      <c r="CF20" s="630"/>
      <c r="CG20" s="630"/>
      <c r="CH20" s="630"/>
      <c r="CI20" s="630"/>
      <c r="CJ20" s="630"/>
      <c r="CK20" s="630"/>
      <c r="CL20" s="630"/>
      <c r="CM20" s="630"/>
      <c r="CN20" s="630"/>
      <c r="CO20" s="630"/>
      <c r="CP20" s="630"/>
      <c r="CQ20" s="631"/>
      <c r="CR20" s="632">
        <v>4248101</v>
      </c>
      <c r="CS20" s="633"/>
      <c r="CT20" s="633"/>
      <c r="CU20" s="633"/>
      <c r="CV20" s="633"/>
      <c r="CW20" s="633"/>
      <c r="CX20" s="633"/>
      <c r="CY20" s="634"/>
      <c r="CZ20" s="663">
        <v>100</v>
      </c>
      <c r="DA20" s="663"/>
      <c r="DB20" s="663"/>
      <c r="DC20" s="663"/>
      <c r="DD20" s="638">
        <v>327952</v>
      </c>
      <c r="DE20" s="633"/>
      <c r="DF20" s="633"/>
      <c r="DG20" s="633"/>
      <c r="DH20" s="633"/>
      <c r="DI20" s="633"/>
      <c r="DJ20" s="633"/>
      <c r="DK20" s="633"/>
      <c r="DL20" s="633"/>
      <c r="DM20" s="633"/>
      <c r="DN20" s="633"/>
      <c r="DO20" s="633"/>
      <c r="DP20" s="634"/>
      <c r="DQ20" s="638">
        <v>2516551</v>
      </c>
      <c r="DR20" s="633"/>
      <c r="DS20" s="633"/>
      <c r="DT20" s="633"/>
      <c r="DU20" s="633"/>
      <c r="DV20" s="633"/>
      <c r="DW20" s="633"/>
      <c r="DX20" s="633"/>
      <c r="DY20" s="633"/>
      <c r="DZ20" s="633"/>
      <c r="EA20" s="633"/>
      <c r="EB20" s="633"/>
      <c r="EC20" s="674"/>
    </row>
    <row r="21" spans="2:133" ht="11.25" customHeight="1">
      <c r="B21" s="629" t="s">
        <v>277</v>
      </c>
      <c r="C21" s="630"/>
      <c r="D21" s="630"/>
      <c r="E21" s="630"/>
      <c r="F21" s="630"/>
      <c r="G21" s="630"/>
      <c r="H21" s="630"/>
      <c r="I21" s="630"/>
      <c r="J21" s="630"/>
      <c r="K21" s="630"/>
      <c r="L21" s="630"/>
      <c r="M21" s="630"/>
      <c r="N21" s="630"/>
      <c r="O21" s="630"/>
      <c r="P21" s="630"/>
      <c r="Q21" s="631"/>
      <c r="R21" s="632">
        <v>972</v>
      </c>
      <c r="S21" s="633"/>
      <c r="T21" s="633"/>
      <c r="U21" s="633"/>
      <c r="V21" s="633"/>
      <c r="W21" s="633"/>
      <c r="X21" s="633"/>
      <c r="Y21" s="634"/>
      <c r="Z21" s="663">
        <v>0</v>
      </c>
      <c r="AA21" s="663"/>
      <c r="AB21" s="663"/>
      <c r="AC21" s="663"/>
      <c r="AD21" s="664">
        <v>972</v>
      </c>
      <c r="AE21" s="664"/>
      <c r="AF21" s="664"/>
      <c r="AG21" s="664"/>
      <c r="AH21" s="664"/>
      <c r="AI21" s="664"/>
      <c r="AJ21" s="664"/>
      <c r="AK21" s="664"/>
      <c r="AL21" s="635">
        <v>0</v>
      </c>
      <c r="AM21" s="636"/>
      <c r="AN21" s="636"/>
      <c r="AO21" s="665"/>
      <c r="AP21" s="629" t="s">
        <v>278</v>
      </c>
      <c r="AQ21" s="707"/>
      <c r="AR21" s="707"/>
      <c r="AS21" s="707"/>
      <c r="AT21" s="707"/>
      <c r="AU21" s="707"/>
      <c r="AV21" s="707"/>
      <c r="AW21" s="707"/>
      <c r="AX21" s="707"/>
      <c r="AY21" s="707"/>
      <c r="AZ21" s="707"/>
      <c r="BA21" s="707"/>
      <c r="BB21" s="707"/>
      <c r="BC21" s="707"/>
      <c r="BD21" s="707"/>
      <c r="BE21" s="707"/>
      <c r="BF21" s="708"/>
      <c r="BG21" s="632" t="s">
        <v>128</v>
      </c>
      <c r="BH21" s="633"/>
      <c r="BI21" s="633"/>
      <c r="BJ21" s="633"/>
      <c r="BK21" s="633"/>
      <c r="BL21" s="633"/>
      <c r="BM21" s="633"/>
      <c r="BN21" s="634"/>
      <c r="BO21" s="663" t="s">
        <v>236</v>
      </c>
      <c r="BP21" s="663"/>
      <c r="BQ21" s="663"/>
      <c r="BR21" s="663"/>
      <c r="BS21" s="638" t="s">
        <v>128</v>
      </c>
      <c r="BT21" s="633"/>
      <c r="BU21" s="633"/>
      <c r="BV21" s="633"/>
      <c r="BW21" s="633"/>
      <c r="BX21" s="633"/>
      <c r="BY21" s="633"/>
      <c r="BZ21" s="633"/>
      <c r="CA21" s="633"/>
      <c r="CB21" s="674"/>
      <c r="CD21" s="613"/>
      <c r="CE21" s="614"/>
      <c r="CF21" s="614"/>
      <c r="CG21" s="614"/>
      <c r="CH21" s="614"/>
      <c r="CI21" s="614"/>
      <c r="CJ21" s="614"/>
      <c r="CK21" s="614"/>
      <c r="CL21" s="614"/>
      <c r="CM21" s="614"/>
      <c r="CN21" s="614"/>
      <c r="CO21" s="614"/>
      <c r="CP21" s="614"/>
      <c r="CQ21" s="615"/>
      <c r="CR21" s="715"/>
      <c r="CS21" s="716"/>
      <c r="CT21" s="716"/>
      <c r="CU21" s="716"/>
      <c r="CV21" s="716"/>
      <c r="CW21" s="716"/>
      <c r="CX21" s="716"/>
      <c r="CY21" s="717"/>
      <c r="CZ21" s="718"/>
      <c r="DA21" s="718"/>
      <c r="DB21" s="718"/>
      <c r="DC21" s="718"/>
      <c r="DD21" s="719"/>
      <c r="DE21" s="716"/>
      <c r="DF21" s="716"/>
      <c r="DG21" s="716"/>
      <c r="DH21" s="716"/>
      <c r="DI21" s="716"/>
      <c r="DJ21" s="716"/>
      <c r="DK21" s="716"/>
      <c r="DL21" s="716"/>
      <c r="DM21" s="716"/>
      <c r="DN21" s="716"/>
      <c r="DO21" s="716"/>
      <c r="DP21" s="717"/>
      <c r="DQ21" s="719"/>
      <c r="DR21" s="716"/>
      <c r="DS21" s="716"/>
      <c r="DT21" s="716"/>
      <c r="DU21" s="716"/>
      <c r="DV21" s="716"/>
      <c r="DW21" s="716"/>
      <c r="DX21" s="716"/>
      <c r="DY21" s="716"/>
      <c r="DZ21" s="716"/>
      <c r="EA21" s="716"/>
      <c r="EB21" s="716"/>
      <c r="EC21" s="723"/>
    </row>
    <row r="22" spans="2:133" ht="11.25" customHeight="1">
      <c r="B22" s="629" t="s">
        <v>279</v>
      </c>
      <c r="C22" s="630"/>
      <c r="D22" s="630"/>
      <c r="E22" s="630"/>
      <c r="F22" s="630"/>
      <c r="G22" s="630"/>
      <c r="H22" s="630"/>
      <c r="I22" s="630"/>
      <c r="J22" s="630"/>
      <c r="K22" s="630"/>
      <c r="L22" s="630"/>
      <c r="M22" s="630"/>
      <c r="N22" s="630"/>
      <c r="O22" s="630"/>
      <c r="P22" s="630"/>
      <c r="Q22" s="631"/>
      <c r="R22" s="632">
        <v>878183</v>
      </c>
      <c r="S22" s="633"/>
      <c r="T22" s="633"/>
      <c r="U22" s="633"/>
      <c r="V22" s="633"/>
      <c r="W22" s="633"/>
      <c r="X22" s="633"/>
      <c r="Y22" s="634"/>
      <c r="Z22" s="663">
        <v>19.7</v>
      </c>
      <c r="AA22" s="663"/>
      <c r="AB22" s="663"/>
      <c r="AC22" s="663"/>
      <c r="AD22" s="664">
        <v>809516</v>
      </c>
      <c r="AE22" s="664"/>
      <c r="AF22" s="664"/>
      <c r="AG22" s="664"/>
      <c r="AH22" s="664"/>
      <c r="AI22" s="664"/>
      <c r="AJ22" s="664"/>
      <c r="AK22" s="664"/>
      <c r="AL22" s="635">
        <v>36.700000000000003</v>
      </c>
      <c r="AM22" s="636"/>
      <c r="AN22" s="636"/>
      <c r="AO22" s="665"/>
      <c r="AP22" s="629" t="s">
        <v>280</v>
      </c>
      <c r="AQ22" s="707"/>
      <c r="AR22" s="707"/>
      <c r="AS22" s="707"/>
      <c r="AT22" s="707"/>
      <c r="AU22" s="707"/>
      <c r="AV22" s="707"/>
      <c r="AW22" s="707"/>
      <c r="AX22" s="707"/>
      <c r="AY22" s="707"/>
      <c r="AZ22" s="707"/>
      <c r="BA22" s="707"/>
      <c r="BB22" s="707"/>
      <c r="BC22" s="707"/>
      <c r="BD22" s="707"/>
      <c r="BE22" s="707"/>
      <c r="BF22" s="708"/>
      <c r="BG22" s="632" t="s">
        <v>128</v>
      </c>
      <c r="BH22" s="633"/>
      <c r="BI22" s="633"/>
      <c r="BJ22" s="633"/>
      <c r="BK22" s="633"/>
      <c r="BL22" s="633"/>
      <c r="BM22" s="633"/>
      <c r="BN22" s="634"/>
      <c r="BO22" s="663" t="s">
        <v>128</v>
      </c>
      <c r="BP22" s="663"/>
      <c r="BQ22" s="663"/>
      <c r="BR22" s="663"/>
      <c r="BS22" s="638" t="s">
        <v>227</v>
      </c>
      <c r="BT22" s="633"/>
      <c r="BU22" s="633"/>
      <c r="BV22" s="633"/>
      <c r="BW22" s="633"/>
      <c r="BX22" s="633"/>
      <c r="BY22" s="633"/>
      <c r="BZ22" s="633"/>
      <c r="CA22" s="633"/>
      <c r="CB22" s="674"/>
      <c r="CD22" s="688" t="s">
        <v>281</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c r="B23" s="629" t="s">
        <v>282</v>
      </c>
      <c r="C23" s="630"/>
      <c r="D23" s="630"/>
      <c r="E23" s="630"/>
      <c r="F23" s="630"/>
      <c r="G23" s="630"/>
      <c r="H23" s="630"/>
      <c r="I23" s="630"/>
      <c r="J23" s="630"/>
      <c r="K23" s="630"/>
      <c r="L23" s="630"/>
      <c r="M23" s="630"/>
      <c r="N23" s="630"/>
      <c r="O23" s="630"/>
      <c r="P23" s="630"/>
      <c r="Q23" s="631"/>
      <c r="R23" s="632">
        <v>809516</v>
      </c>
      <c r="S23" s="633"/>
      <c r="T23" s="633"/>
      <c r="U23" s="633"/>
      <c r="V23" s="633"/>
      <c r="W23" s="633"/>
      <c r="X23" s="633"/>
      <c r="Y23" s="634"/>
      <c r="Z23" s="663">
        <v>18.2</v>
      </c>
      <c r="AA23" s="663"/>
      <c r="AB23" s="663"/>
      <c r="AC23" s="663"/>
      <c r="AD23" s="664">
        <v>809516</v>
      </c>
      <c r="AE23" s="664"/>
      <c r="AF23" s="664"/>
      <c r="AG23" s="664"/>
      <c r="AH23" s="664"/>
      <c r="AI23" s="664"/>
      <c r="AJ23" s="664"/>
      <c r="AK23" s="664"/>
      <c r="AL23" s="635">
        <v>36.700000000000003</v>
      </c>
      <c r="AM23" s="636"/>
      <c r="AN23" s="636"/>
      <c r="AO23" s="665"/>
      <c r="AP23" s="629" t="s">
        <v>283</v>
      </c>
      <c r="AQ23" s="707"/>
      <c r="AR23" s="707"/>
      <c r="AS23" s="707"/>
      <c r="AT23" s="707"/>
      <c r="AU23" s="707"/>
      <c r="AV23" s="707"/>
      <c r="AW23" s="707"/>
      <c r="AX23" s="707"/>
      <c r="AY23" s="707"/>
      <c r="AZ23" s="707"/>
      <c r="BA23" s="707"/>
      <c r="BB23" s="707"/>
      <c r="BC23" s="707"/>
      <c r="BD23" s="707"/>
      <c r="BE23" s="707"/>
      <c r="BF23" s="708"/>
      <c r="BG23" s="632" t="s">
        <v>227</v>
      </c>
      <c r="BH23" s="633"/>
      <c r="BI23" s="633"/>
      <c r="BJ23" s="633"/>
      <c r="BK23" s="633"/>
      <c r="BL23" s="633"/>
      <c r="BM23" s="633"/>
      <c r="BN23" s="634"/>
      <c r="BO23" s="663" t="s">
        <v>128</v>
      </c>
      <c r="BP23" s="663"/>
      <c r="BQ23" s="663"/>
      <c r="BR23" s="663"/>
      <c r="BS23" s="638" t="s">
        <v>227</v>
      </c>
      <c r="BT23" s="633"/>
      <c r="BU23" s="633"/>
      <c r="BV23" s="633"/>
      <c r="BW23" s="633"/>
      <c r="BX23" s="633"/>
      <c r="BY23" s="633"/>
      <c r="BZ23" s="633"/>
      <c r="CA23" s="633"/>
      <c r="CB23" s="674"/>
      <c r="CD23" s="688" t="s">
        <v>221</v>
      </c>
      <c r="CE23" s="689"/>
      <c r="CF23" s="689"/>
      <c r="CG23" s="689"/>
      <c r="CH23" s="689"/>
      <c r="CI23" s="689"/>
      <c r="CJ23" s="689"/>
      <c r="CK23" s="689"/>
      <c r="CL23" s="689"/>
      <c r="CM23" s="689"/>
      <c r="CN23" s="689"/>
      <c r="CO23" s="689"/>
      <c r="CP23" s="689"/>
      <c r="CQ23" s="690"/>
      <c r="CR23" s="688" t="s">
        <v>284</v>
      </c>
      <c r="CS23" s="689"/>
      <c r="CT23" s="689"/>
      <c r="CU23" s="689"/>
      <c r="CV23" s="689"/>
      <c r="CW23" s="689"/>
      <c r="CX23" s="689"/>
      <c r="CY23" s="690"/>
      <c r="CZ23" s="688" t="s">
        <v>285</v>
      </c>
      <c r="DA23" s="689"/>
      <c r="DB23" s="689"/>
      <c r="DC23" s="690"/>
      <c r="DD23" s="688" t="s">
        <v>286</v>
      </c>
      <c r="DE23" s="689"/>
      <c r="DF23" s="689"/>
      <c r="DG23" s="689"/>
      <c r="DH23" s="689"/>
      <c r="DI23" s="689"/>
      <c r="DJ23" s="689"/>
      <c r="DK23" s="690"/>
      <c r="DL23" s="720" t="s">
        <v>287</v>
      </c>
      <c r="DM23" s="721"/>
      <c r="DN23" s="721"/>
      <c r="DO23" s="721"/>
      <c r="DP23" s="721"/>
      <c r="DQ23" s="721"/>
      <c r="DR23" s="721"/>
      <c r="DS23" s="721"/>
      <c r="DT23" s="721"/>
      <c r="DU23" s="721"/>
      <c r="DV23" s="722"/>
      <c r="DW23" s="688" t="s">
        <v>288</v>
      </c>
      <c r="DX23" s="689"/>
      <c r="DY23" s="689"/>
      <c r="DZ23" s="689"/>
      <c r="EA23" s="689"/>
      <c r="EB23" s="689"/>
      <c r="EC23" s="690"/>
    </row>
    <row r="24" spans="2:133" ht="11.25" customHeight="1">
      <c r="B24" s="629" t="s">
        <v>289</v>
      </c>
      <c r="C24" s="630"/>
      <c r="D24" s="630"/>
      <c r="E24" s="630"/>
      <c r="F24" s="630"/>
      <c r="G24" s="630"/>
      <c r="H24" s="630"/>
      <c r="I24" s="630"/>
      <c r="J24" s="630"/>
      <c r="K24" s="630"/>
      <c r="L24" s="630"/>
      <c r="M24" s="630"/>
      <c r="N24" s="630"/>
      <c r="O24" s="630"/>
      <c r="P24" s="630"/>
      <c r="Q24" s="631"/>
      <c r="R24" s="632">
        <v>68667</v>
      </c>
      <c r="S24" s="633"/>
      <c r="T24" s="633"/>
      <c r="U24" s="633"/>
      <c r="V24" s="633"/>
      <c r="W24" s="633"/>
      <c r="X24" s="633"/>
      <c r="Y24" s="634"/>
      <c r="Z24" s="663">
        <v>1.5</v>
      </c>
      <c r="AA24" s="663"/>
      <c r="AB24" s="663"/>
      <c r="AC24" s="663"/>
      <c r="AD24" s="664" t="s">
        <v>227</v>
      </c>
      <c r="AE24" s="664"/>
      <c r="AF24" s="664"/>
      <c r="AG24" s="664"/>
      <c r="AH24" s="664"/>
      <c r="AI24" s="664"/>
      <c r="AJ24" s="664"/>
      <c r="AK24" s="664"/>
      <c r="AL24" s="635" t="s">
        <v>128</v>
      </c>
      <c r="AM24" s="636"/>
      <c r="AN24" s="636"/>
      <c r="AO24" s="665"/>
      <c r="AP24" s="629" t="s">
        <v>290</v>
      </c>
      <c r="AQ24" s="707"/>
      <c r="AR24" s="707"/>
      <c r="AS24" s="707"/>
      <c r="AT24" s="707"/>
      <c r="AU24" s="707"/>
      <c r="AV24" s="707"/>
      <c r="AW24" s="707"/>
      <c r="AX24" s="707"/>
      <c r="AY24" s="707"/>
      <c r="AZ24" s="707"/>
      <c r="BA24" s="707"/>
      <c r="BB24" s="707"/>
      <c r="BC24" s="707"/>
      <c r="BD24" s="707"/>
      <c r="BE24" s="707"/>
      <c r="BF24" s="708"/>
      <c r="BG24" s="632" t="s">
        <v>128</v>
      </c>
      <c r="BH24" s="633"/>
      <c r="BI24" s="633"/>
      <c r="BJ24" s="633"/>
      <c r="BK24" s="633"/>
      <c r="BL24" s="633"/>
      <c r="BM24" s="633"/>
      <c r="BN24" s="634"/>
      <c r="BO24" s="663" t="s">
        <v>128</v>
      </c>
      <c r="BP24" s="663"/>
      <c r="BQ24" s="663"/>
      <c r="BR24" s="663"/>
      <c r="BS24" s="638" t="s">
        <v>128</v>
      </c>
      <c r="BT24" s="633"/>
      <c r="BU24" s="633"/>
      <c r="BV24" s="633"/>
      <c r="BW24" s="633"/>
      <c r="BX24" s="633"/>
      <c r="BY24" s="633"/>
      <c r="BZ24" s="633"/>
      <c r="CA24" s="633"/>
      <c r="CB24" s="674"/>
      <c r="CD24" s="685" t="s">
        <v>291</v>
      </c>
      <c r="CE24" s="686"/>
      <c r="CF24" s="686"/>
      <c r="CG24" s="686"/>
      <c r="CH24" s="686"/>
      <c r="CI24" s="686"/>
      <c r="CJ24" s="686"/>
      <c r="CK24" s="686"/>
      <c r="CL24" s="686"/>
      <c r="CM24" s="686"/>
      <c r="CN24" s="686"/>
      <c r="CO24" s="686"/>
      <c r="CP24" s="686"/>
      <c r="CQ24" s="687"/>
      <c r="CR24" s="682">
        <v>1516406</v>
      </c>
      <c r="CS24" s="683"/>
      <c r="CT24" s="683"/>
      <c r="CU24" s="683"/>
      <c r="CV24" s="683"/>
      <c r="CW24" s="683"/>
      <c r="CX24" s="683"/>
      <c r="CY24" s="711"/>
      <c r="CZ24" s="712">
        <v>35.700000000000003</v>
      </c>
      <c r="DA24" s="694"/>
      <c r="DB24" s="694"/>
      <c r="DC24" s="714"/>
      <c r="DD24" s="710">
        <v>1085038</v>
      </c>
      <c r="DE24" s="683"/>
      <c r="DF24" s="683"/>
      <c r="DG24" s="683"/>
      <c r="DH24" s="683"/>
      <c r="DI24" s="683"/>
      <c r="DJ24" s="683"/>
      <c r="DK24" s="711"/>
      <c r="DL24" s="710">
        <v>1077476</v>
      </c>
      <c r="DM24" s="683"/>
      <c r="DN24" s="683"/>
      <c r="DO24" s="683"/>
      <c r="DP24" s="683"/>
      <c r="DQ24" s="683"/>
      <c r="DR24" s="683"/>
      <c r="DS24" s="683"/>
      <c r="DT24" s="683"/>
      <c r="DU24" s="683"/>
      <c r="DV24" s="711"/>
      <c r="DW24" s="712">
        <v>46.3</v>
      </c>
      <c r="DX24" s="694"/>
      <c r="DY24" s="694"/>
      <c r="DZ24" s="694"/>
      <c r="EA24" s="694"/>
      <c r="EB24" s="694"/>
      <c r="EC24" s="713"/>
    </row>
    <row r="25" spans="2:133" ht="11.25" customHeight="1">
      <c r="B25" s="629" t="s">
        <v>292</v>
      </c>
      <c r="C25" s="630"/>
      <c r="D25" s="630"/>
      <c r="E25" s="630"/>
      <c r="F25" s="630"/>
      <c r="G25" s="630"/>
      <c r="H25" s="630"/>
      <c r="I25" s="630"/>
      <c r="J25" s="630"/>
      <c r="K25" s="630"/>
      <c r="L25" s="630"/>
      <c r="M25" s="630"/>
      <c r="N25" s="630"/>
      <c r="O25" s="630"/>
      <c r="P25" s="630"/>
      <c r="Q25" s="631"/>
      <c r="R25" s="632" t="s">
        <v>128</v>
      </c>
      <c r="S25" s="633"/>
      <c r="T25" s="633"/>
      <c r="U25" s="633"/>
      <c r="V25" s="633"/>
      <c r="W25" s="633"/>
      <c r="X25" s="633"/>
      <c r="Y25" s="634"/>
      <c r="Z25" s="663" t="s">
        <v>227</v>
      </c>
      <c r="AA25" s="663"/>
      <c r="AB25" s="663"/>
      <c r="AC25" s="663"/>
      <c r="AD25" s="664" t="s">
        <v>227</v>
      </c>
      <c r="AE25" s="664"/>
      <c r="AF25" s="664"/>
      <c r="AG25" s="664"/>
      <c r="AH25" s="664"/>
      <c r="AI25" s="664"/>
      <c r="AJ25" s="664"/>
      <c r="AK25" s="664"/>
      <c r="AL25" s="635" t="s">
        <v>128</v>
      </c>
      <c r="AM25" s="636"/>
      <c r="AN25" s="636"/>
      <c r="AO25" s="665"/>
      <c r="AP25" s="629" t="s">
        <v>293</v>
      </c>
      <c r="AQ25" s="707"/>
      <c r="AR25" s="707"/>
      <c r="AS25" s="707"/>
      <c r="AT25" s="707"/>
      <c r="AU25" s="707"/>
      <c r="AV25" s="707"/>
      <c r="AW25" s="707"/>
      <c r="AX25" s="707"/>
      <c r="AY25" s="707"/>
      <c r="AZ25" s="707"/>
      <c r="BA25" s="707"/>
      <c r="BB25" s="707"/>
      <c r="BC25" s="707"/>
      <c r="BD25" s="707"/>
      <c r="BE25" s="707"/>
      <c r="BF25" s="708"/>
      <c r="BG25" s="632" t="s">
        <v>128</v>
      </c>
      <c r="BH25" s="633"/>
      <c r="BI25" s="633"/>
      <c r="BJ25" s="633"/>
      <c r="BK25" s="633"/>
      <c r="BL25" s="633"/>
      <c r="BM25" s="633"/>
      <c r="BN25" s="634"/>
      <c r="BO25" s="663" t="s">
        <v>227</v>
      </c>
      <c r="BP25" s="663"/>
      <c r="BQ25" s="663"/>
      <c r="BR25" s="663"/>
      <c r="BS25" s="638" t="s">
        <v>227</v>
      </c>
      <c r="BT25" s="633"/>
      <c r="BU25" s="633"/>
      <c r="BV25" s="633"/>
      <c r="BW25" s="633"/>
      <c r="BX25" s="633"/>
      <c r="BY25" s="633"/>
      <c r="BZ25" s="633"/>
      <c r="CA25" s="633"/>
      <c r="CB25" s="674"/>
      <c r="CD25" s="629" t="s">
        <v>294</v>
      </c>
      <c r="CE25" s="630"/>
      <c r="CF25" s="630"/>
      <c r="CG25" s="630"/>
      <c r="CH25" s="630"/>
      <c r="CI25" s="630"/>
      <c r="CJ25" s="630"/>
      <c r="CK25" s="630"/>
      <c r="CL25" s="630"/>
      <c r="CM25" s="630"/>
      <c r="CN25" s="630"/>
      <c r="CO25" s="630"/>
      <c r="CP25" s="630"/>
      <c r="CQ25" s="631"/>
      <c r="CR25" s="632">
        <v>703290</v>
      </c>
      <c r="CS25" s="651"/>
      <c r="CT25" s="651"/>
      <c r="CU25" s="651"/>
      <c r="CV25" s="651"/>
      <c r="CW25" s="651"/>
      <c r="CX25" s="651"/>
      <c r="CY25" s="652"/>
      <c r="CZ25" s="635">
        <v>16.600000000000001</v>
      </c>
      <c r="DA25" s="653"/>
      <c r="DB25" s="653"/>
      <c r="DC25" s="654"/>
      <c r="DD25" s="638">
        <v>666170</v>
      </c>
      <c r="DE25" s="651"/>
      <c r="DF25" s="651"/>
      <c r="DG25" s="651"/>
      <c r="DH25" s="651"/>
      <c r="DI25" s="651"/>
      <c r="DJ25" s="651"/>
      <c r="DK25" s="652"/>
      <c r="DL25" s="638">
        <v>658612</v>
      </c>
      <c r="DM25" s="651"/>
      <c r="DN25" s="651"/>
      <c r="DO25" s="651"/>
      <c r="DP25" s="651"/>
      <c r="DQ25" s="651"/>
      <c r="DR25" s="651"/>
      <c r="DS25" s="651"/>
      <c r="DT25" s="651"/>
      <c r="DU25" s="651"/>
      <c r="DV25" s="652"/>
      <c r="DW25" s="635">
        <v>28.3</v>
      </c>
      <c r="DX25" s="653"/>
      <c r="DY25" s="653"/>
      <c r="DZ25" s="653"/>
      <c r="EA25" s="653"/>
      <c r="EB25" s="653"/>
      <c r="EC25" s="669"/>
    </row>
    <row r="26" spans="2:133" ht="11.25" customHeight="1">
      <c r="B26" s="629" t="s">
        <v>295</v>
      </c>
      <c r="C26" s="630"/>
      <c r="D26" s="630"/>
      <c r="E26" s="630"/>
      <c r="F26" s="630"/>
      <c r="G26" s="630"/>
      <c r="H26" s="630"/>
      <c r="I26" s="630"/>
      <c r="J26" s="630"/>
      <c r="K26" s="630"/>
      <c r="L26" s="630"/>
      <c r="M26" s="630"/>
      <c r="N26" s="630"/>
      <c r="O26" s="630"/>
      <c r="P26" s="630"/>
      <c r="Q26" s="631"/>
      <c r="R26" s="632">
        <v>2270334</v>
      </c>
      <c r="S26" s="633"/>
      <c r="T26" s="633"/>
      <c r="U26" s="633"/>
      <c r="V26" s="633"/>
      <c r="W26" s="633"/>
      <c r="X26" s="633"/>
      <c r="Y26" s="634"/>
      <c r="Z26" s="663">
        <v>50.9</v>
      </c>
      <c r="AA26" s="663"/>
      <c r="AB26" s="663"/>
      <c r="AC26" s="663"/>
      <c r="AD26" s="664">
        <v>2201667</v>
      </c>
      <c r="AE26" s="664"/>
      <c r="AF26" s="664"/>
      <c r="AG26" s="664"/>
      <c r="AH26" s="664"/>
      <c r="AI26" s="664"/>
      <c r="AJ26" s="664"/>
      <c r="AK26" s="664"/>
      <c r="AL26" s="635">
        <v>99.9</v>
      </c>
      <c r="AM26" s="636"/>
      <c r="AN26" s="636"/>
      <c r="AO26" s="665"/>
      <c r="AP26" s="629" t="s">
        <v>296</v>
      </c>
      <c r="AQ26" s="707"/>
      <c r="AR26" s="707"/>
      <c r="AS26" s="707"/>
      <c r="AT26" s="707"/>
      <c r="AU26" s="707"/>
      <c r="AV26" s="707"/>
      <c r="AW26" s="707"/>
      <c r="AX26" s="707"/>
      <c r="AY26" s="707"/>
      <c r="AZ26" s="707"/>
      <c r="BA26" s="707"/>
      <c r="BB26" s="707"/>
      <c r="BC26" s="707"/>
      <c r="BD26" s="707"/>
      <c r="BE26" s="707"/>
      <c r="BF26" s="708"/>
      <c r="BG26" s="632" t="s">
        <v>128</v>
      </c>
      <c r="BH26" s="633"/>
      <c r="BI26" s="633"/>
      <c r="BJ26" s="633"/>
      <c r="BK26" s="633"/>
      <c r="BL26" s="633"/>
      <c r="BM26" s="633"/>
      <c r="BN26" s="634"/>
      <c r="BO26" s="663" t="s">
        <v>227</v>
      </c>
      <c r="BP26" s="663"/>
      <c r="BQ26" s="663"/>
      <c r="BR26" s="663"/>
      <c r="BS26" s="638" t="s">
        <v>227</v>
      </c>
      <c r="BT26" s="633"/>
      <c r="BU26" s="633"/>
      <c r="BV26" s="633"/>
      <c r="BW26" s="633"/>
      <c r="BX26" s="633"/>
      <c r="BY26" s="633"/>
      <c r="BZ26" s="633"/>
      <c r="CA26" s="633"/>
      <c r="CB26" s="674"/>
      <c r="CD26" s="629" t="s">
        <v>297</v>
      </c>
      <c r="CE26" s="630"/>
      <c r="CF26" s="630"/>
      <c r="CG26" s="630"/>
      <c r="CH26" s="630"/>
      <c r="CI26" s="630"/>
      <c r="CJ26" s="630"/>
      <c r="CK26" s="630"/>
      <c r="CL26" s="630"/>
      <c r="CM26" s="630"/>
      <c r="CN26" s="630"/>
      <c r="CO26" s="630"/>
      <c r="CP26" s="630"/>
      <c r="CQ26" s="631"/>
      <c r="CR26" s="632">
        <v>392832</v>
      </c>
      <c r="CS26" s="633"/>
      <c r="CT26" s="633"/>
      <c r="CU26" s="633"/>
      <c r="CV26" s="633"/>
      <c r="CW26" s="633"/>
      <c r="CX26" s="633"/>
      <c r="CY26" s="634"/>
      <c r="CZ26" s="635">
        <v>9.1999999999999993</v>
      </c>
      <c r="DA26" s="653"/>
      <c r="DB26" s="653"/>
      <c r="DC26" s="654"/>
      <c r="DD26" s="638">
        <v>366358</v>
      </c>
      <c r="DE26" s="633"/>
      <c r="DF26" s="633"/>
      <c r="DG26" s="633"/>
      <c r="DH26" s="633"/>
      <c r="DI26" s="633"/>
      <c r="DJ26" s="633"/>
      <c r="DK26" s="634"/>
      <c r="DL26" s="638" t="s">
        <v>227</v>
      </c>
      <c r="DM26" s="633"/>
      <c r="DN26" s="633"/>
      <c r="DO26" s="633"/>
      <c r="DP26" s="633"/>
      <c r="DQ26" s="633"/>
      <c r="DR26" s="633"/>
      <c r="DS26" s="633"/>
      <c r="DT26" s="633"/>
      <c r="DU26" s="633"/>
      <c r="DV26" s="634"/>
      <c r="DW26" s="635" t="s">
        <v>227</v>
      </c>
      <c r="DX26" s="653"/>
      <c r="DY26" s="653"/>
      <c r="DZ26" s="653"/>
      <c r="EA26" s="653"/>
      <c r="EB26" s="653"/>
      <c r="EC26" s="669"/>
    </row>
    <row r="27" spans="2:133" ht="11.25" customHeight="1">
      <c r="B27" s="629" t="s">
        <v>298</v>
      </c>
      <c r="C27" s="630"/>
      <c r="D27" s="630"/>
      <c r="E27" s="630"/>
      <c r="F27" s="630"/>
      <c r="G27" s="630"/>
      <c r="H27" s="630"/>
      <c r="I27" s="630"/>
      <c r="J27" s="630"/>
      <c r="K27" s="630"/>
      <c r="L27" s="630"/>
      <c r="M27" s="630"/>
      <c r="N27" s="630"/>
      <c r="O27" s="630"/>
      <c r="P27" s="630"/>
      <c r="Q27" s="631"/>
      <c r="R27" s="632">
        <v>1012</v>
      </c>
      <c r="S27" s="633"/>
      <c r="T27" s="633"/>
      <c r="U27" s="633"/>
      <c r="V27" s="633"/>
      <c r="W27" s="633"/>
      <c r="X27" s="633"/>
      <c r="Y27" s="634"/>
      <c r="Z27" s="663">
        <v>0</v>
      </c>
      <c r="AA27" s="663"/>
      <c r="AB27" s="663"/>
      <c r="AC27" s="663"/>
      <c r="AD27" s="664">
        <v>1012</v>
      </c>
      <c r="AE27" s="664"/>
      <c r="AF27" s="664"/>
      <c r="AG27" s="664"/>
      <c r="AH27" s="664"/>
      <c r="AI27" s="664"/>
      <c r="AJ27" s="664"/>
      <c r="AK27" s="664"/>
      <c r="AL27" s="635">
        <v>0</v>
      </c>
      <c r="AM27" s="636"/>
      <c r="AN27" s="636"/>
      <c r="AO27" s="665"/>
      <c r="AP27" s="629" t="s">
        <v>299</v>
      </c>
      <c r="AQ27" s="630"/>
      <c r="AR27" s="630"/>
      <c r="AS27" s="630"/>
      <c r="AT27" s="630"/>
      <c r="AU27" s="630"/>
      <c r="AV27" s="630"/>
      <c r="AW27" s="630"/>
      <c r="AX27" s="630"/>
      <c r="AY27" s="630"/>
      <c r="AZ27" s="630"/>
      <c r="BA27" s="630"/>
      <c r="BB27" s="630"/>
      <c r="BC27" s="630"/>
      <c r="BD27" s="630"/>
      <c r="BE27" s="630"/>
      <c r="BF27" s="631"/>
      <c r="BG27" s="632">
        <v>1131403</v>
      </c>
      <c r="BH27" s="633"/>
      <c r="BI27" s="633"/>
      <c r="BJ27" s="633"/>
      <c r="BK27" s="633"/>
      <c r="BL27" s="633"/>
      <c r="BM27" s="633"/>
      <c r="BN27" s="634"/>
      <c r="BO27" s="663">
        <v>100</v>
      </c>
      <c r="BP27" s="663"/>
      <c r="BQ27" s="663"/>
      <c r="BR27" s="663"/>
      <c r="BS27" s="638" t="s">
        <v>128</v>
      </c>
      <c r="BT27" s="633"/>
      <c r="BU27" s="633"/>
      <c r="BV27" s="633"/>
      <c r="BW27" s="633"/>
      <c r="BX27" s="633"/>
      <c r="BY27" s="633"/>
      <c r="BZ27" s="633"/>
      <c r="CA27" s="633"/>
      <c r="CB27" s="674"/>
      <c r="CD27" s="629" t="s">
        <v>300</v>
      </c>
      <c r="CE27" s="630"/>
      <c r="CF27" s="630"/>
      <c r="CG27" s="630"/>
      <c r="CH27" s="630"/>
      <c r="CI27" s="630"/>
      <c r="CJ27" s="630"/>
      <c r="CK27" s="630"/>
      <c r="CL27" s="630"/>
      <c r="CM27" s="630"/>
      <c r="CN27" s="630"/>
      <c r="CO27" s="630"/>
      <c r="CP27" s="630"/>
      <c r="CQ27" s="631"/>
      <c r="CR27" s="632">
        <v>564682</v>
      </c>
      <c r="CS27" s="651"/>
      <c r="CT27" s="651"/>
      <c r="CU27" s="651"/>
      <c r="CV27" s="651"/>
      <c r="CW27" s="651"/>
      <c r="CX27" s="651"/>
      <c r="CY27" s="652"/>
      <c r="CZ27" s="635">
        <v>13.3</v>
      </c>
      <c r="DA27" s="653"/>
      <c r="DB27" s="653"/>
      <c r="DC27" s="654"/>
      <c r="DD27" s="638">
        <v>171122</v>
      </c>
      <c r="DE27" s="651"/>
      <c r="DF27" s="651"/>
      <c r="DG27" s="651"/>
      <c r="DH27" s="651"/>
      <c r="DI27" s="651"/>
      <c r="DJ27" s="651"/>
      <c r="DK27" s="652"/>
      <c r="DL27" s="638">
        <v>171118</v>
      </c>
      <c r="DM27" s="651"/>
      <c r="DN27" s="651"/>
      <c r="DO27" s="651"/>
      <c r="DP27" s="651"/>
      <c r="DQ27" s="651"/>
      <c r="DR27" s="651"/>
      <c r="DS27" s="651"/>
      <c r="DT27" s="651"/>
      <c r="DU27" s="651"/>
      <c r="DV27" s="652"/>
      <c r="DW27" s="635">
        <v>7.4</v>
      </c>
      <c r="DX27" s="653"/>
      <c r="DY27" s="653"/>
      <c r="DZ27" s="653"/>
      <c r="EA27" s="653"/>
      <c r="EB27" s="653"/>
      <c r="EC27" s="669"/>
    </row>
    <row r="28" spans="2:133" ht="11.25" customHeight="1">
      <c r="B28" s="629" t="s">
        <v>301</v>
      </c>
      <c r="C28" s="630"/>
      <c r="D28" s="630"/>
      <c r="E28" s="630"/>
      <c r="F28" s="630"/>
      <c r="G28" s="630"/>
      <c r="H28" s="630"/>
      <c r="I28" s="630"/>
      <c r="J28" s="630"/>
      <c r="K28" s="630"/>
      <c r="L28" s="630"/>
      <c r="M28" s="630"/>
      <c r="N28" s="630"/>
      <c r="O28" s="630"/>
      <c r="P28" s="630"/>
      <c r="Q28" s="631"/>
      <c r="R28" s="632">
        <v>10057</v>
      </c>
      <c r="S28" s="633"/>
      <c r="T28" s="633"/>
      <c r="U28" s="633"/>
      <c r="V28" s="633"/>
      <c r="W28" s="633"/>
      <c r="X28" s="633"/>
      <c r="Y28" s="634"/>
      <c r="Z28" s="663">
        <v>0.2</v>
      </c>
      <c r="AA28" s="663"/>
      <c r="AB28" s="663"/>
      <c r="AC28" s="663"/>
      <c r="AD28" s="664">
        <v>125</v>
      </c>
      <c r="AE28" s="664"/>
      <c r="AF28" s="664"/>
      <c r="AG28" s="664"/>
      <c r="AH28" s="664"/>
      <c r="AI28" s="664"/>
      <c r="AJ28" s="664"/>
      <c r="AK28" s="664"/>
      <c r="AL28" s="635">
        <v>0</v>
      </c>
      <c r="AM28" s="636"/>
      <c r="AN28" s="636"/>
      <c r="AO28" s="665"/>
      <c r="AP28" s="629"/>
      <c r="AQ28" s="630"/>
      <c r="AR28" s="630"/>
      <c r="AS28" s="630"/>
      <c r="AT28" s="630"/>
      <c r="AU28" s="630"/>
      <c r="AV28" s="630"/>
      <c r="AW28" s="630"/>
      <c r="AX28" s="630"/>
      <c r="AY28" s="630"/>
      <c r="AZ28" s="630"/>
      <c r="BA28" s="630"/>
      <c r="BB28" s="630"/>
      <c r="BC28" s="630"/>
      <c r="BD28" s="630"/>
      <c r="BE28" s="630"/>
      <c r="BF28" s="631"/>
      <c r="BG28" s="632"/>
      <c r="BH28" s="633"/>
      <c r="BI28" s="633"/>
      <c r="BJ28" s="633"/>
      <c r="BK28" s="633"/>
      <c r="BL28" s="633"/>
      <c r="BM28" s="633"/>
      <c r="BN28" s="634"/>
      <c r="BO28" s="663"/>
      <c r="BP28" s="663"/>
      <c r="BQ28" s="663"/>
      <c r="BR28" s="663"/>
      <c r="BS28" s="638"/>
      <c r="BT28" s="633"/>
      <c r="BU28" s="633"/>
      <c r="BV28" s="633"/>
      <c r="BW28" s="633"/>
      <c r="BX28" s="633"/>
      <c r="BY28" s="633"/>
      <c r="BZ28" s="633"/>
      <c r="CA28" s="633"/>
      <c r="CB28" s="674"/>
      <c r="CD28" s="629" t="s">
        <v>302</v>
      </c>
      <c r="CE28" s="630"/>
      <c r="CF28" s="630"/>
      <c r="CG28" s="630"/>
      <c r="CH28" s="630"/>
      <c r="CI28" s="630"/>
      <c r="CJ28" s="630"/>
      <c r="CK28" s="630"/>
      <c r="CL28" s="630"/>
      <c r="CM28" s="630"/>
      <c r="CN28" s="630"/>
      <c r="CO28" s="630"/>
      <c r="CP28" s="630"/>
      <c r="CQ28" s="631"/>
      <c r="CR28" s="632">
        <v>248434</v>
      </c>
      <c r="CS28" s="633"/>
      <c r="CT28" s="633"/>
      <c r="CU28" s="633"/>
      <c r="CV28" s="633"/>
      <c r="CW28" s="633"/>
      <c r="CX28" s="633"/>
      <c r="CY28" s="634"/>
      <c r="CZ28" s="635">
        <v>5.8</v>
      </c>
      <c r="DA28" s="653"/>
      <c r="DB28" s="653"/>
      <c r="DC28" s="654"/>
      <c r="DD28" s="638">
        <v>247746</v>
      </c>
      <c r="DE28" s="633"/>
      <c r="DF28" s="633"/>
      <c r="DG28" s="633"/>
      <c r="DH28" s="633"/>
      <c r="DI28" s="633"/>
      <c r="DJ28" s="633"/>
      <c r="DK28" s="634"/>
      <c r="DL28" s="638">
        <v>247746</v>
      </c>
      <c r="DM28" s="633"/>
      <c r="DN28" s="633"/>
      <c r="DO28" s="633"/>
      <c r="DP28" s="633"/>
      <c r="DQ28" s="633"/>
      <c r="DR28" s="633"/>
      <c r="DS28" s="633"/>
      <c r="DT28" s="633"/>
      <c r="DU28" s="633"/>
      <c r="DV28" s="634"/>
      <c r="DW28" s="635">
        <v>10.7</v>
      </c>
      <c r="DX28" s="653"/>
      <c r="DY28" s="653"/>
      <c r="DZ28" s="653"/>
      <c r="EA28" s="653"/>
      <c r="EB28" s="653"/>
      <c r="EC28" s="669"/>
    </row>
    <row r="29" spans="2:133" ht="11.25" customHeight="1">
      <c r="B29" s="629" t="s">
        <v>303</v>
      </c>
      <c r="C29" s="630"/>
      <c r="D29" s="630"/>
      <c r="E29" s="630"/>
      <c r="F29" s="630"/>
      <c r="G29" s="630"/>
      <c r="H29" s="630"/>
      <c r="I29" s="630"/>
      <c r="J29" s="630"/>
      <c r="K29" s="630"/>
      <c r="L29" s="630"/>
      <c r="M29" s="630"/>
      <c r="N29" s="630"/>
      <c r="O29" s="630"/>
      <c r="P29" s="630"/>
      <c r="Q29" s="631"/>
      <c r="R29" s="632">
        <v>12955</v>
      </c>
      <c r="S29" s="633"/>
      <c r="T29" s="633"/>
      <c r="U29" s="633"/>
      <c r="V29" s="633"/>
      <c r="W29" s="633"/>
      <c r="X29" s="633"/>
      <c r="Y29" s="634"/>
      <c r="Z29" s="663">
        <v>0.3</v>
      </c>
      <c r="AA29" s="663"/>
      <c r="AB29" s="663"/>
      <c r="AC29" s="663"/>
      <c r="AD29" s="664" t="s">
        <v>227</v>
      </c>
      <c r="AE29" s="664"/>
      <c r="AF29" s="664"/>
      <c r="AG29" s="664"/>
      <c r="AH29" s="664"/>
      <c r="AI29" s="664"/>
      <c r="AJ29" s="664"/>
      <c r="AK29" s="664"/>
      <c r="AL29" s="635" t="s">
        <v>128</v>
      </c>
      <c r="AM29" s="636"/>
      <c r="AN29" s="636"/>
      <c r="AO29" s="665"/>
      <c r="AP29" s="613"/>
      <c r="AQ29" s="614"/>
      <c r="AR29" s="614"/>
      <c r="AS29" s="614"/>
      <c r="AT29" s="614"/>
      <c r="AU29" s="614"/>
      <c r="AV29" s="614"/>
      <c r="AW29" s="614"/>
      <c r="AX29" s="614"/>
      <c r="AY29" s="614"/>
      <c r="AZ29" s="614"/>
      <c r="BA29" s="614"/>
      <c r="BB29" s="614"/>
      <c r="BC29" s="614"/>
      <c r="BD29" s="614"/>
      <c r="BE29" s="614"/>
      <c r="BF29" s="615"/>
      <c r="BG29" s="632"/>
      <c r="BH29" s="633"/>
      <c r="BI29" s="633"/>
      <c r="BJ29" s="633"/>
      <c r="BK29" s="633"/>
      <c r="BL29" s="633"/>
      <c r="BM29" s="633"/>
      <c r="BN29" s="634"/>
      <c r="BO29" s="663"/>
      <c r="BP29" s="663"/>
      <c r="BQ29" s="663"/>
      <c r="BR29" s="663"/>
      <c r="BS29" s="664"/>
      <c r="BT29" s="664"/>
      <c r="BU29" s="664"/>
      <c r="BV29" s="664"/>
      <c r="BW29" s="664"/>
      <c r="BX29" s="664"/>
      <c r="BY29" s="664"/>
      <c r="BZ29" s="664"/>
      <c r="CA29" s="664"/>
      <c r="CB29" s="709"/>
      <c r="CD29" s="645" t="s">
        <v>304</v>
      </c>
      <c r="CE29" s="646"/>
      <c r="CF29" s="629" t="s">
        <v>305</v>
      </c>
      <c r="CG29" s="630"/>
      <c r="CH29" s="630"/>
      <c r="CI29" s="630"/>
      <c r="CJ29" s="630"/>
      <c r="CK29" s="630"/>
      <c r="CL29" s="630"/>
      <c r="CM29" s="630"/>
      <c r="CN29" s="630"/>
      <c r="CO29" s="630"/>
      <c r="CP29" s="630"/>
      <c r="CQ29" s="631"/>
      <c r="CR29" s="632">
        <v>248434</v>
      </c>
      <c r="CS29" s="651"/>
      <c r="CT29" s="651"/>
      <c r="CU29" s="651"/>
      <c r="CV29" s="651"/>
      <c r="CW29" s="651"/>
      <c r="CX29" s="651"/>
      <c r="CY29" s="652"/>
      <c r="CZ29" s="635">
        <v>5.8</v>
      </c>
      <c r="DA29" s="653"/>
      <c r="DB29" s="653"/>
      <c r="DC29" s="654"/>
      <c r="DD29" s="638">
        <v>247746</v>
      </c>
      <c r="DE29" s="651"/>
      <c r="DF29" s="651"/>
      <c r="DG29" s="651"/>
      <c r="DH29" s="651"/>
      <c r="DI29" s="651"/>
      <c r="DJ29" s="651"/>
      <c r="DK29" s="652"/>
      <c r="DL29" s="638">
        <v>247746</v>
      </c>
      <c r="DM29" s="651"/>
      <c r="DN29" s="651"/>
      <c r="DO29" s="651"/>
      <c r="DP29" s="651"/>
      <c r="DQ29" s="651"/>
      <c r="DR29" s="651"/>
      <c r="DS29" s="651"/>
      <c r="DT29" s="651"/>
      <c r="DU29" s="651"/>
      <c r="DV29" s="652"/>
      <c r="DW29" s="635">
        <v>10.7</v>
      </c>
      <c r="DX29" s="653"/>
      <c r="DY29" s="653"/>
      <c r="DZ29" s="653"/>
      <c r="EA29" s="653"/>
      <c r="EB29" s="653"/>
      <c r="EC29" s="669"/>
    </row>
    <row r="30" spans="2:133" ht="11.25" customHeight="1">
      <c r="B30" s="629" t="s">
        <v>306</v>
      </c>
      <c r="C30" s="630"/>
      <c r="D30" s="630"/>
      <c r="E30" s="630"/>
      <c r="F30" s="630"/>
      <c r="G30" s="630"/>
      <c r="H30" s="630"/>
      <c r="I30" s="630"/>
      <c r="J30" s="630"/>
      <c r="K30" s="630"/>
      <c r="L30" s="630"/>
      <c r="M30" s="630"/>
      <c r="N30" s="630"/>
      <c r="O30" s="630"/>
      <c r="P30" s="630"/>
      <c r="Q30" s="631"/>
      <c r="R30" s="632">
        <v>18341</v>
      </c>
      <c r="S30" s="633"/>
      <c r="T30" s="633"/>
      <c r="U30" s="633"/>
      <c r="V30" s="633"/>
      <c r="W30" s="633"/>
      <c r="X30" s="633"/>
      <c r="Y30" s="634"/>
      <c r="Z30" s="663">
        <v>0.4</v>
      </c>
      <c r="AA30" s="663"/>
      <c r="AB30" s="663"/>
      <c r="AC30" s="663"/>
      <c r="AD30" s="664" t="s">
        <v>227</v>
      </c>
      <c r="AE30" s="664"/>
      <c r="AF30" s="664"/>
      <c r="AG30" s="664"/>
      <c r="AH30" s="664"/>
      <c r="AI30" s="664"/>
      <c r="AJ30" s="664"/>
      <c r="AK30" s="664"/>
      <c r="AL30" s="635" t="s">
        <v>128</v>
      </c>
      <c r="AM30" s="636"/>
      <c r="AN30" s="636"/>
      <c r="AO30" s="665"/>
      <c r="AP30" s="688" t="s">
        <v>221</v>
      </c>
      <c r="AQ30" s="689"/>
      <c r="AR30" s="689"/>
      <c r="AS30" s="689"/>
      <c r="AT30" s="689"/>
      <c r="AU30" s="689"/>
      <c r="AV30" s="689"/>
      <c r="AW30" s="689"/>
      <c r="AX30" s="689"/>
      <c r="AY30" s="689"/>
      <c r="AZ30" s="689"/>
      <c r="BA30" s="689"/>
      <c r="BB30" s="689"/>
      <c r="BC30" s="689"/>
      <c r="BD30" s="689"/>
      <c r="BE30" s="689"/>
      <c r="BF30" s="690"/>
      <c r="BG30" s="688" t="s">
        <v>307</v>
      </c>
      <c r="BH30" s="697"/>
      <c r="BI30" s="697"/>
      <c r="BJ30" s="697"/>
      <c r="BK30" s="697"/>
      <c r="BL30" s="697"/>
      <c r="BM30" s="697"/>
      <c r="BN30" s="697"/>
      <c r="BO30" s="697"/>
      <c r="BP30" s="697"/>
      <c r="BQ30" s="698"/>
      <c r="BR30" s="688" t="s">
        <v>308</v>
      </c>
      <c r="BS30" s="697"/>
      <c r="BT30" s="697"/>
      <c r="BU30" s="697"/>
      <c r="BV30" s="697"/>
      <c r="BW30" s="697"/>
      <c r="BX30" s="697"/>
      <c r="BY30" s="697"/>
      <c r="BZ30" s="697"/>
      <c r="CA30" s="697"/>
      <c r="CB30" s="698"/>
      <c r="CD30" s="647"/>
      <c r="CE30" s="648"/>
      <c r="CF30" s="629" t="s">
        <v>309</v>
      </c>
      <c r="CG30" s="630"/>
      <c r="CH30" s="630"/>
      <c r="CI30" s="630"/>
      <c r="CJ30" s="630"/>
      <c r="CK30" s="630"/>
      <c r="CL30" s="630"/>
      <c r="CM30" s="630"/>
      <c r="CN30" s="630"/>
      <c r="CO30" s="630"/>
      <c r="CP30" s="630"/>
      <c r="CQ30" s="631"/>
      <c r="CR30" s="632">
        <v>237368</v>
      </c>
      <c r="CS30" s="633"/>
      <c r="CT30" s="633"/>
      <c r="CU30" s="633"/>
      <c r="CV30" s="633"/>
      <c r="CW30" s="633"/>
      <c r="CX30" s="633"/>
      <c r="CY30" s="634"/>
      <c r="CZ30" s="635">
        <v>5.6</v>
      </c>
      <c r="DA30" s="653"/>
      <c r="DB30" s="653"/>
      <c r="DC30" s="654"/>
      <c r="DD30" s="638">
        <v>236697</v>
      </c>
      <c r="DE30" s="633"/>
      <c r="DF30" s="633"/>
      <c r="DG30" s="633"/>
      <c r="DH30" s="633"/>
      <c r="DI30" s="633"/>
      <c r="DJ30" s="633"/>
      <c r="DK30" s="634"/>
      <c r="DL30" s="638">
        <v>236697</v>
      </c>
      <c r="DM30" s="633"/>
      <c r="DN30" s="633"/>
      <c r="DO30" s="633"/>
      <c r="DP30" s="633"/>
      <c r="DQ30" s="633"/>
      <c r="DR30" s="633"/>
      <c r="DS30" s="633"/>
      <c r="DT30" s="633"/>
      <c r="DU30" s="633"/>
      <c r="DV30" s="634"/>
      <c r="DW30" s="635">
        <v>10.199999999999999</v>
      </c>
      <c r="DX30" s="653"/>
      <c r="DY30" s="653"/>
      <c r="DZ30" s="653"/>
      <c r="EA30" s="653"/>
      <c r="EB30" s="653"/>
      <c r="EC30" s="669"/>
    </row>
    <row r="31" spans="2:133" ht="11.25" customHeight="1">
      <c r="B31" s="629" t="s">
        <v>310</v>
      </c>
      <c r="C31" s="630"/>
      <c r="D31" s="630"/>
      <c r="E31" s="630"/>
      <c r="F31" s="630"/>
      <c r="G31" s="630"/>
      <c r="H31" s="630"/>
      <c r="I31" s="630"/>
      <c r="J31" s="630"/>
      <c r="K31" s="630"/>
      <c r="L31" s="630"/>
      <c r="M31" s="630"/>
      <c r="N31" s="630"/>
      <c r="O31" s="630"/>
      <c r="P31" s="630"/>
      <c r="Q31" s="631"/>
      <c r="R31" s="632">
        <v>1386327</v>
      </c>
      <c r="S31" s="633"/>
      <c r="T31" s="633"/>
      <c r="U31" s="633"/>
      <c r="V31" s="633"/>
      <c r="W31" s="633"/>
      <c r="X31" s="633"/>
      <c r="Y31" s="634"/>
      <c r="Z31" s="663">
        <v>31.1</v>
      </c>
      <c r="AA31" s="663"/>
      <c r="AB31" s="663"/>
      <c r="AC31" s="663"/>
      <c r="AD31" s="664" t="s">
        <v>128</v>
      </c>
      <c r="AE31" s="664"/>
      <c r="AF31" s="664"/>
      <c r="AG31" s="664"/>
      <c r="AH31" s="664"/>
      <c r="AI31" s="664"/>
      <c r="AJ31" s="664"/>
      <c r="AK31" s="664"/>
      <c r="AL31" s="635" t="s">
        <v>227</v>
      </c>
      <c r="AM31" s="636"/>
      <c r="AN31" s="636"/>
      <c r="AO31" s="665"/>
      <c r="AP31" s="699" t="s">
        <v>311</v>
      </c>
      <c r="AQ31" s="700"/>
      <c r="AR31" s="700"/>
      <c r="AS31" s="700"/>
      <c r="AT31" s="701" t="s">
        <v>312</v>
      </c>
      <c r="AU31" s="219"/>
      <c r="AV31" s="219"/>
      <c r="AW31" s="219"/>
      <c r="AX31" s="685" t="s">
        <v>188</v>
      </c>
      <c r="AY31" s="686"/>
      <c r="AZ31" s="686"/>
      <c r="BA31" s="686"/>
      <c r="BB31" s="686"/>
      <c r="BC31" s="686"/>
      <c r="BD31" s="686"/>
      <c r="BE31" s="686"/>
      <c r="BF31" s="687"/>
      <c r="BG31" s="692">
        <v>98.3</v>
      </c>
      <c r="BH31" s="693"/>
      <c r="BI31" s="693"/>
      <c r="BJ31" s="693"/>
      <c r="BK31" s="693"/>
      <c r="BL31" s="693"/>
      <c r="BM31" s="694">
        <v>94.7</v>
      </c>
      <c r="BN31" s="693"/>
      <c r="BO31" s="693"/>
      <c r="BP31" s="693"/>
      <c r="BQ31" s="695"/>
      <c r="BR31" s="692">
        <v>98.6</v>
      </c>
      <c r="BS31" s="693"/>
      <c r="BT31" s="693"/>
      <c r="BU31" s="693"/>
      <c r="BV31" s="693"/>
      <c r="BW31" s="693"/>
      <c r="BX31" s="694">
        <v>95.3</v>
      </c>
      <c r="BY31" s="693"/>
      <c r="BZ31" s="693"/>
      <c r="CA31" s="693"/>
      <c r="CB31" s="695"/>
      <c r="CD31" s="647"/>
      <c r="CE31" s="648"/>
      <c r="CF31" s="629" t="s">
        <v>313</v>
      </c>
      <c r="CG31" s="630"/>
      <c r="CH31" s="630"/>
      <c r="CI31" s="630"/>
      <c r="CJ31" s="630"/>
      <c r="CK31" s="630"/>
      <c r="CL31" s="630"/>
      <c r="CM31" s="630"/>
      <c r="CN31" s="630"/>
      <c r="CO31" s="630"/>
      <c r="CP31" s="630"/>
      <c r="CQ31" s="631"/>
      <c r="CR31" s="632">
        <v>11066</v>
      </c>
      <c r="CS31" s="651"/>
      <c r="CT31" s="651"/>
      <c r="CU31" s="651"/>
      <c r="CV31" s="651"/>
      <c r="CW31" s="651"/>
      <c r="CX31" s="651"/>
      <c r="CY31" s="652"/>
      <c r="CZ31" s="635">
        <v>0.3</v>
      </c>
      <c r="DA31" s="653"/>
      <c r="DB31" s="653"/>
      <c r="DC31" s="654"/>
      <c r="DD31" s="638">
        <v>11049</v>
      </c>
      <c r="DE31" s="651"/>
      <c r="DF31" s="651"/>
      <c r="DG31" s="651"/>
      <c r="DH31" s="651"/>
      <c r="DI31" s="651"/>
      <c r="DJ31" s="651"/>
      <c r="DK31" s="652"/>
      <c r="DL31" s="638">
        <v>11049</v>
      </c>
      <c r="DM31" s="651"/>
      <c r="DN31" s="651"/>
      <c r="DO31" s="651"/>
      <c r="DP31" s="651"/>
      <c r="DQ31" s="651"/>
      <c r="DR31" s="651"/>
      <c r="DS31" s="651"/>
      <c r="DT31" s="651"/>
      <c r="DU31" s="651"/>
      <c r="DV31" s="652"/>
      <c r="DW31" s="635">
        <v>0.5</v>
      </c>
      <c r="DX31" s="653"/>
      <c r="DY31" s="653"/>
      <c r="DZ31" s="653"/>
      <c r="EA31" s="653"/>
      <c r="EB31" s="653"/>
      <c r="EC31" s="669"/>
    </row>
    <row r="32" spans="2:133" ht="11.25" customHeight="1">
      <c r="B32" s="704" t="s">
        <v>314</v>
      </c>
      <c r="C32" s="705"/>
      <c r="D32" s="705"/>
      <c r="E32" s="705"/>
      <c r="F32" s="705"/>
      <c r="G32" s="705"/>
      <c r="H32" s="705"/>
      <c r="I32" s="705"/>
      <c r="J32" s="705"/>
      <c r="K32" s="705"/>
      <c r="L32" s="705"/>
      <c r="M32" s="705"/>
      <c r="N32" s="705"/>
      <c r="O32" s="705"/>
      <c r="P32" s="705"/>
      <c r="Q32" s="706"/>
      <c r="R32" s="632" t="s">
        <v>227</v>
      </c>
      <c r="S32" s="633"/>
      <c r="T32" s="633"/>
      <c r="U32" s="633"/>
      <c r="V32" s="633"/>
      <c r="W32" s="633"/>
      <c r="X32" s="633"/>
      <c r="Y32" s="634"/>
      <c r="Z32" s="663" t="s">
        <v>227</v>
      </c>
      <c r="AA32" s="663"/>
      <c r="AB32" s="663"/>
      <c r="AC32" s="663"/>
      <c r="AD32" s="664" t="s">
        <v>236</v>
      </c>
      <c r="AE32" s="664"/>
      <c r="AF32" s="664"/>
      <c r="AG32" s="664"/>
      <c r="AH32" s="664"/>
      <c r="AI32" s="664"/>
      <c r="AJ32" s="664"/>
      <c r="AK32" s="664"/>
      <c r="AL32" s="635" t="s">
        <v>128</v>
      </c>
      <c r="AM32" s="636"/>
      <c r="AN32" s="636"/>
      <c r="AO32" s="665"/>
      <c r="AP32" s="675"/>
      <c r="AQ32" s="676"/>
      <c r="AR32" s="676"/>
      <c r="AS32" s="676"/>
      <c r="AT32" s="702"/>
      <c r="AU32" s="215" t="s">
        <v>315</v>
      </c>
      <c r="AX32" s="629" t="s">
        <v>316</v>
      </c>
      <c r="AY32" s="630"/>
      <c r="AZ32" s="630"/>
      <c r="BA32" s="630"/>
      <c r="BB32" s="630"/>
      <c r="BC32" s="630"/>
      <c r="BD32" s="630"/>
      <c r="BE32" s="630"/>
      <c r="BF32" s="631"/>
      <c r="BG32" s="696">
        <v>97.8</v>
      </c>
      <c r="BH32" s="651"/>
      <c r="BI32" s="651"/>
      <c r="BJ32" s="651"/>
      <c r="BK32" s="651"/>
      <c r="BL32" s="651"/>
      <c r="BM32" s="636">
        <v>95.3</v>
      </c>
      <c r="BN32" s="651"/>
      <c r="BO32" s="651"/>
      <c r="BP32" s="651"/>
      <c r="BQ32" s="673"/>
      <c r="BR32" s="696">
        <v>98.4</v>
      </c>
      <c r="BS32" s="651"/>
      <c r="BT32" s="651"/>
      <c r="BU32" s="651"/>
      <c r="BV32" s="651"/>
      <c r="BW32" s="651"/>
      <c r="BX32" s="636">
        <v>96</v>
      </c>
      <c r="BY32" s="651"/>
      <c r="BZ32" s="651"/>
      <c r="CA32" s="651"/>
      <c r="CB32" s="673"/>
      <c r="CD32" s="649"/>
      <c r="CE32" s="650"/>
      <c r="CF32" s="629" t="s">
        <v>317</v>
      </c>
      <c r="CG32" s="630"/>
      <c r="CH32" s="630"/>
      <c r="CI32" s="630"/>
      <c r="CJ32" s="630"/>
      <c r="CK32" s="630"/>
      <c r="CL32" s="630"/>
      <c r="CM32" s="630"/>
      <c r="CN32" s="630"/>
      <c r="CO32" s="630"/>
      <c r="CP32" s="630"/>
      <c r="CQ32" s="631"/>
      <c r="CR32" s="632" t="s">
        <v>227</v>
      </c>
      <c r="CS32" s="633"/>
      <c r="CT32" s="633"/>
      <c r="CU32" s="633"/>
      <c r="CV32" s="633"/>
      <c r="CW32" s="633"/>
      <c r="CX32" s="633"/>
      <c r="CY32" s="634"/>
      <c r="CZ32" s="635" t="s">
        <v>128</v>
      </c>
      <c r="DA32" s="653"/>
      <c r="DB32" s="653"/>
      <c r="DC32" s="654"/>
      <c r="DD32" s="638" t="s">
        <v>128</v>
      </c>
      <c r="DE32" s="633"/>
      <c r="DF32" s="633"/>
      <c r="DG32" s="633"/>
      <c r="DH32" s="633"/>
      <c r="DI32" s="633"/>
      <c r="DJ32" s="633"/>
      <c r="DK32" s="634"/>
      <c r="DL32" s="638" t="s">
        <v>227</v>
      </c>
      <c r="DM32" s="633"/>
      <c r="DN32" s="633"/>
      <c r="DO32" s="633"/>
      <c r="DP32" s="633"/>
      <c r="DQ32" s="633"/>
      <c r="DR32" s="633"/>
      <c r="DS32" s="633"/>
      <c r="DT32" s="633"/>
      <c r="DU32" s="633"/>
      <c r="DV32" s="634"/>
      <c r="DW32" s="635" t="s">
        <v>128</v>
      </c>
      <c r="DX32" s="653"/>
      <c r="DY32" s="653"/>
      <c r="DZ32" s="653"/>
      <c r="EA32" s="653"/>
      <c r="EB32" s="653"/>
      <c r="EC32" s="669"/>
    </row>
    <row r="33" spans="2:133" ht="11.25" customHeight="1">
      <c r="B33" s="629" t="s">
        <v>318</v>
      </c>
      <c r="C33" s="630"/>
      <c r="D33" s="630"/>
      <c r="E33" s="630"/>
      <c r="F33" s="630"/>
      <c r="G33" s="630"/>
      <c r="H33" s="630"/>
      <c r="I33" s="630"/>
      <c r="J33" s="630"/>
      <c r="K33" s="630"/>
      <c r="L33" s="630"/>
      <c r="M33" s="630"/>
      <c r="N33" s="630"/>
      <c r="O33" s="630"/>
      <c r="P33" s="630"/>
      <c r="Q33" s="631"/>
      <c r="R33" s="632">
        <v>257282</v>
      </c>
      <c r="S33" s="633"/>
      <c r="T33" s="633"/>
      <c r="U33" s="633"/>
      <c r="V33" s="633"/>
      <c r="W33" s="633"/>
      <c r="X33" s="633"/>
      <c r="Y33" s="634"/>
      <c r="Z33" s="663">
        <v>5.8</v>
      </c>
      <c r="AA33" s="663"/>
      <c r="AB33" s="663"/>
      <c r="AC33" s="663"/>
      <c r="AD33" s="664" t="s">
        <v>227</v>
      </c>
      <c r="AE33" s="664"/>
      <c r="AF33" s="664"/>
      <c r="AG33" s="664"/>
      <c r="AH33" s="664"/>
      <c r="AI33" s="664"/>
      <c r="AJ33" s="664"/>
      <c r="AK33" s="664"/>
      <c r="AL33" s="635" t="s">
        <v>227</v>
      </c>
      <c r="AM33" s="636"/>
      <c r="AN33" s="636"/>
      <c r="AO33" s="665"/>
      <c r="AP33" s="677"/>
      <c r="AQ33" s="678"/>
      <c r="AR33" s="678"/>
      <c r="AS33" s="678"/>
      <c r="AT33" s="703"/>
      <c r="AU33" s="220"/>
      <c r="AV33" s="220"/>
      <c r="AW33" s="220"/>
      <c r="AX33" s="613" t="s">
        <v>319</v>
      </c>
      <c r="AY33" s="614"/>
      <c r="AZ33" s="614"/>
      <c r="BA33" s="614"/>
      <c r="BB33" s="614"/>
      <c r="BC33" s="614"/>
      <c r="BD33" s="614"/>
      <c r="BE33" s="614"/>
      <c r="BF33" s="615"/>
      <c r="BG33" s="691">
        <v>98.6</v>
      </c>
      <c r="BH33" s="617"/>
      <c r="BI33" s="617"/>
      <c r="BJ33" s="617"/>
      <c r="BK33" s="617"/>
      <c r="BL33" s="617"/>
      <c r="BM33" s="659">
        <v>93.9</v>
      </c>
      <c r="BN33" s="617"/>
      <c r="BO33" s="617"/>
      <c r="BP33" s="617"/>
      <c r="BQ33" s="661"/>
      <c r="BR33" s="691">
        <v>98.6</v>
      </c>
      <c r="BS33" s="617"/>
      <c r="BT33" s="617"/>
      <c r="BU33" s="617"/>
      <c r="BV33" s="617"/>
      <c r="BW33" s="617"/>
      <c r="BX33" s="659">
        <v>94.2</v>
      </c>
      <c r="BY33" s="617"/>
      <c r="BZ33" s="617"/>
      <c r="CA33" s="617"/>
      <c r="CB33" s="661"/>
      <c r="CD33" s="629" t="s">
        <v>320</v>
      </c>
      <c r="CE33" s="630"/>
      <c r="CF33" s="630"/>
      <c r="CG33" s="630"/>
      <c r="CH33" s="630"/>
      <c r="CI33" s="630"/>
      <c r="CJ33" s="630"/>
      <c r="CK33" s="630"/>
      <c r="CL33" s="630"/>
      <c r="CM33" s="630"/>
      <c r="CN33" s="630"/>
      <c r="CO33" s="630"/>
      <c r="CP33" s="630"/>
      <c r="CQ33" s="631"/>
      <c r="CR33" s="632">
        <v>2403743</v>
      </c>
      <c r="CS33" s="651"/>
      <c r="CT33" s="651"/>
      <c r="CU33" s="651"/>
      <c r="CV33" s="651"/>
      <c r="CW33" s="651"/>
      <c r="CX33" s="651"/>
      <c r="CY33" s="652"/>
      <c r="CZ33" s="635">
        <v>56.6</v>
      </c>
      <c r="DA33" s="653"/>
      <c r="DB33" s="653"/>
      <c r="DC33" s="654"/>
      <c r="DD33" s="638">
        <v>1334830</v>
      </c>
      <c r="DE33" s="651"/>
      <c r="DF33" s="651"/>
      <c r="DG33" s="651"/>
      <c r="DH33" s="651"/>
      <c r="DI33" s="651"/>
      <c r="DJ33" s="651"/>
      <c r="DK33" s="652"/>
      <c r="DL33" s="638">
        <v>873429</v>
      </c>
      <c r="DM33" s="651"/>
      <c r="DN33" s="651"/>
      <c r="DO33" s="651"/>
      <c r="DP33" s="651"/>
      <c r="DQ33" s="651"/>
      <c r="DR33" s="651"/>
      <c r="DS33" s="651"/>
      <c r="DT33" s="651"/>
      <c r="DU33" s="651"/>
      <c r="DV33" s="652"/>
      <c r="DW33" s="635">
        <v>37.6</v>
      </c>
      <c r="DX33" s="653"/>
      <c r="DY33" s="653"/>
      <c r="DZ33" s="653"/>
      <c r="EA33" s="653"/>
      <c r="EB33" s="653"/>
      <c r="EC33" s="669"/>
    </row>
    <row r="34" spans="2:133" ht="11.25" customHeight="1">
      <c r="B34" s="629" t="s">
        <v>321</v>
      </c>
      <c r="C34" s="630"/>
      <c r="D34" s="630"/>
      <c r="E34" s="630"/>
      <c r="F34" s="630"/>
      <c r="G34" s="630"/>
      <c r="H34" s="630"/>
      <c r="I34" s="630"/>
      <c r="J34" s="630"/>
      <c r="K34" s="630"/>
      <c r="L34" s="630"/>
      <c r="M34" s="630"/>
      <c r="N34" s="630"/>
      <c r="O34" s="630"/>
      <c r="P34" s="630"/>
      <c r="Q34" s="631"/>
      <c r="R34" s="632">
        <v>535</v>
      </c>
      <c r="S34" s="633"/>
      <c r="T34" s="633"/>
      <c r="U34" s="633"/>
      <c r="V34" s="633"/>
      <c r="W34" s="633"/>
      <c r="X34" s="633"/>
      <c r="Y34" s="634"/>
      <c r="Z34" s="663">
        <v>0</v>
      </c>
      <c r="AA34" s="663"/>
      <c r="AB34" s="663"/>
      <c r="AC34" s="663"/>
      <c r="AD34" s="664">
        <v>24</v>
      </c>
      <c r="AE34" s="664"/>
      <c r="AF34" s="664"/>
      <c r="AG34" s="664"/>
      <c r="AH34" s="664"/>
      <c r="AI34" s="664"/>
      <c r="AJ34" s="664"/>
      <c r="AK34" s="664"/>
      <c r="AL34" s="635">
        <v>0</v>
      </c>
      <c r="AM34" s="636"/>
      <c r="AN34" s="636"/>
      <c r="AO34" s="665"/>
      <c r="AP34" s="221"/>
      <c r="AQ34" s="222"/>
      <c r="AS34" s="219"/>
      <c r="AT34" s="219"/>
      <c r="AU34" s="219"/>
      <c r="AV34" s="219"/>
      <c r="AW34" s="219"/>
      <c r="AX34" s="219"/>
      <c r="AY34" s="219"/>
      <c r="AZ34" s="219"/>
      <c r="BA34" s="219"/>
      <c r="BB34" s="219"/>
      <c r="BC34" s="219"/>
      <c r="BD34" s="219"/>
      <c r="BE34" s="219"/>
      <c r="BF34" s="219"/>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D34" s="629" t="s">
        <v>322</v>
      </c>
      <c r="CE34" s="630"/>
      <c r="CF34" s="630"/>
      <c r="CG34" s="630"/>
      <c r="CH34" s="630"/>
      <c r="CI34" s="630"/>
      <c r="CJ34" s="630"/>
      <c r="CK34" s="630"/>
      <c r="CL34" s="630"/>
      <c r="CM34" s="630"/>
      <c r="CN34" s="630"/>
      <c r="CO34" s="630"/>
      <c r="CP34" s="630"/>
      <c r="CQ34" s="631"/>
      <c r="CR34" s="632">
        <v>655820</v>
      </c>
      <c r="CS34" s="633"/>
      <c r="CT34" s="633"/>
      <c r="CU34" s="633"/>
      <c r="CV34" s="633"/>
      <c r="CW34" s="633"/>
      <c r="CX34" s="633"/>
      <c r="CY34" s="634"/>
      <c r="CZ34" s="635">
        <v>15.4</v>
      </c>
      <c r="DA34" s="653"/>
      <c r="DB34" s="653"/>
      <c r="DC34" s="654"/>
      <c r="DD34" s="638">
        <v>504487</v>
      </c>
      <c r="DE34" s="633"/>
      <c r="DF34" s="633"/>
      <c r="DG34" s="633"/>
      <c r="DH34" s="633"/>
      <c r="DI34" s="633"/>
      <c r="DJ34" s="633"/>
      <c r="DK34" s="634"/>
      <c r="DL34" s="638">
        <v>399606</v>
      </c>
      <c r="DM34" s="633"/>
      <c r="DN34" s="633"/>
      <c r="DO34" s="633"/>
      <c r="DP34" s="633"/>
      <c r="DQ34" s="633"/>
      <c r="DR34" s="633"/>
      <c r="DS34" s="633"/>
      <c r="DT34" s="633"/>
      <c r="DU34" s="633"/>
      <c r="DV34" s="634"/>
      <c r="DW34" s="635">
        <v>17.2</v>
      </c>
      <c r="DX34" s="653"/>
      <c r="DY34" s="653"/>
      <c r="DZ34" s="653"/>
      <c r="EA34" s="653"/>
      <c r="EB34" s="653"/>
      <c r="EC34" s="669"/>
    </row>
    <row r="35" spans="2:133" ht="11.25" customHeight="1">
      <c r="B35" s="629" t="s">
        <v>323</v>
      </c>
      <c r="C35" s="630"/>
      <c r="D35" s="630"/>
      <c r="E35" s="630"/>
      <c r="F35" s="630"/>
      <c r="G35" s="630"/>
      <c r="H35" s="630"/>
      <c r="I35" s="630"/>
      <c r="J35" s="630"/>
      <c r="K35" s="630"/>
      <c r="L35" s="630"/>
      <c r="M35" s="630"/>
      <c r="N35" s="630"/>
      <c r="O35" s="630"/>
      <c r="P35" s="630"/>
      <c r="Q35" s="631"/>
      <c r="R35" s="632">
        <v>7414</v>
      </c>
      <c r="S35" s="633"/>
      <c r="T35" s="633"/>
      <c r="U35" s="633"/>
      <c r="V35" s="633"/>
      <c r="W35" s="633"/>
      <c r="X35" s="633"/>
      <c r="Y35" s="634"/>
      <c r="Z35" s="663">
        <v>0.2</v>
      </c>
      <c r="AA35" s="663"/>
      <c r="AB35" s="663"/>
      <c r="AC35" s="663"/>
      <c r="AD35" s="664" t="s">
        <v>128</v>
      </c>
      <c r="AE35" s="664"/>
      <c r="AF35" s="664"/>
      <c r="AG35" s="664"/>
      <c r="AH35" s="664"/>
      <c r="AI35" s="664"/>
      <c r="AJ35" s="664"/>
      <c r="AK35" s="664"/>
      <c r="AL35" s="635" t="s">
        <v>128</v>
      </c>
      <c r="AM35" s="636"/>
      <c r="AN35" s="636"/>
      <c r="AO35" s="665"/>
      <c r="AP35" s="223"/>
      <c r="AQ35" s="688" t="s">
        <v>324</v>
      </c>
      <c r="AR35" s="689"/>
      <c r="AS35" s="689"/>
      <c r="AT35" s="689"/>
      <c r="AU35" s="689"/>
      <c r="AV35" s="689"/>
      <c r="AW35" s="689"/>
      <c r="AX35" s="689"/>
      <c r="AY35" s="689"/>
      <c r="AZ35" s="689"/>
      <c r="BA35" s="689"/>
      <c r="BB35" s="689"/>
      <c r="BC35" s="689"/>
      <c r="BD35" s="689"/>
      <c r="BE35" s="689"/>
      <c r="BF35" s="690"/>
      <c r="BG35" s="688" t="s">
        <v>325</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29" t="s">
        <v>326</v>
      </c>
      <c r="CE35" s="630"/>
      <c r="CF35" s="630"/>
      <c r="CG35" s="630"/>
      <c r="CH35" s="630"/>
      <c r="CI35" s="630"/>
      <c r="CJ35" s="630"/>
      <c r="CK35" s="630"/>
      <c r="CL35" s="630"/>
      <c r="CM35" s="630"/>
      <c r="CN35" s="630"/>
      <c r="CO35" s="630"/>
      <c r="CP35" s="630"/>
      <c r="CQ35" s="631"/>
      <c r="CR35" s="632">
        <v>8546</v>
      </c>
      <c r="CS35" s="651"/>
      <c r="CT35" s="651"/>
      <c r="CU35" s="651"/>
      <c r="CV35" s="651"/>
      <c r="CW35" s="651"/>
      <c r="CX35" s="651"/>
      <c r="CY35" s="652"/>
      <c r="CZ35" s="635">
        <v>0.2</v>
      </c>
      <c r="DA35" s="653"/>
      <c r="DB35" s="653"/>
      <c r="DC35" s="654"/>
      <c r="DD35" s="638">
        <v>8521</v>
      </c>
      <c r="DE35" s="651"/>
      <c r="DF35" s="651"/>
      <c r="DG35" s="651"/>
      <c r="DH35" s="651"/>
      <c r="DI35" s="651"/>
      <c r="DJ35" s="651"/>
      <c r="DK35" s="652"/>
      <c r="DL35" s="638">
        <v>8521</v>
      </c>
      <c r="DM35" s="651"/>
      <c r="DN35" s="651"/>
      <c r="DO35" s="651"/>
      <c r="DP35" s="651"/>
      <c r="DQ35" s="651"/>
      <c r="DR35" s="651"/>
      <c r="DS35" s="651"/>
      <c r="DT35" s="651"/>
      <c r="DU35" s="651"/>
      <c r="DV35" s="652"/>
      <c r="DW35" s="635">
        <v>0.4</v>
      </c>
      <c r="DX35" s="653"/>
      <c r="DY35" s="653"/>
      <c r="DZ35" s="653"/>
      <c r="EA35" s="653"/>
      <c r="EB35" s="653"/>
      <c r="EC35" s="669"/>
    </row>
    <row r="36" spans="2:133" ht="11.25" customHeight="1">
      <c r="B36" s="629" t="s">
        <v>327</v>
      </c>
      <c r="C36" s="630"/>
      <c r="D36" s="630"/>
      <c r="E36" s="630"/>
      <c r="F36" s="630"/>
      <c r="G36" s="630"/>
      <c r="H36" s="630"/>
      <c r="I36" s="630"/>
      <c r="J36" s="630"/>
      <c r="K36" s="630"/>
      <c r="L36" s="630"/>
      <c r="M36" s="630"/>
      <c r="N36" s="630"/>
      <c r="O36" s="630"/>
      <c r="P36" s="630"/>
      <c r="Q36" s="631"/>
      <c r="R36" s="632">
        <v>32084</v>
      </c>
      <c r="S36" s="633"/>
      <c r="T36" s="633"/>
      <c r="U36" s="633"/>
      <c r="V36" s="633"/>
      <c r="W36" s="633"/>
      <c r="X36" s="633"/>
      <c r="Y36" s="634"/>
      <c r="Z36" s="663">
        <v>0.7</v>
      </c>
      <c r="AA36" s="663"/>
      <c r="AB36" s="663"/>
      <c r="AC36" s="663"/>
      <c r="AD36" s="664" t="s">
        <v>128</v>
      </c>
      <c r="AE36" s="664"/>
      <c r="AF36" s="664"/>
      <c r="AG36" s="664"/>
      <c r="AH36" s="664"/>
      <c r="AI36" s="664"/>
      <c r="AJ36" s="664"/>
      <c r="AK36" s="664"/>
      <c r="AL36" s="635" t="s">
        <v>227</v>
      </c>
      <c r="AM36" s="636"/>
      <c r="AN36" s="636"/>
      <c r="AO36" s="665"/>
      <c r="AP36" s="223"/>
      <c r="AQ36" s="679" t="s">
        <v>328</v>
      </c>
      <c r="AR36" s="680"/>
      <c r="AS36" s="680"/>
      <c r="AT36" s="680"/>
      <c r="AU36" s="680"/>
      <c r="AV36" s="680"/>
      <c r="AW36" s="680"/>
      <c r="AX36" s="680"/>
      <c r="AY36" s="681"/>
      <c r="AZ36" s="682">
        <v>406265</v>
      </c>
      <c r="BA36" s="683"/>
      <c r="BB36" s="683"/>
      <c r="BC36" s="683"/>
      <c r="BD36" s="683"/>
      <c r="BE36" s="683"/>
      <c r="BF36" s="684"/>
      <c r="BG36" s="685" t="s">
        <v>329</v>
      </c>
      <c r="BH36" s="686"/>
      <c r="BI36" s="686"/>
      <c r="BJ36" s="686"/>
      <c r="BK36" s="686"/>
      <c r="BL36" s="686"/>
      <c r="BM36" s="686"/>
      <c r="BN36" s="686"/>
      <c r="BO36" s="686"/>
      <c r="BP36" s="686"/>
      <c r="BQ36" s="686"/>
      <c r="BR36" s="686"/>
      <c r="BS36" s="686"/>
      <c r="BT36" s="686"/>
      <c r="BU36" s="687"/>
      <c r="BV36" s="682">
        <v>99004</v>
      </c>
      <c r="BW36" s="683"/>
      <c r="BX36" s="683"/>
      <c r="BY36" s="683"/>
      <c r="BZ36" s="683"/>
      <c r="CA36" s="683"/>
      <c r="CB36" s="684"/>
      <c r="CD36" s="629" t="s">
        <v>330</v>
      </c>
      <c r="CE36" s="630"/>
      <c r="CF36" s="630"/>
      <c r="CG36" s="630"/>
      <c r="CH36" s="630"/>
      <c r="CI36" s="630"/>
      <c r="CJ36" s="630"/>
      <c r="CK36" s="630"/>
      <c r="CL36" s="630"/>
      <c r="CM36" s="630"/>
      <c r="CN36" s="630"/>
      <c r="CO36" s="630"/>
      <c r="CP36" s="630"/>
      <c r="CQ36" s="631"/>
      <c r="CR36" s="632">
        <v>1307303</v>
      </c>
      <c r="CS36" s="633"/>
      <c r="CT36" s="633"/>
      <c r="CU36" s="633"/>
      <c r="CV36" s="633"/>
      <c r="CW36" s="633"/>
      <c r="CX36" s="633"/>
      <c r="CY36" s="634"/>
      <c r="CZ36" s="635">
        <v>30.8</v>
      </c>
      <c r="DA36" s="653"/>
      <c r="DB36" s="653"/>
      <c r="DC36" s="654"/>
      <c r="DD36" s="638">
        <v>434733</v>
      </c>
      <c r="DE36" s="633"/>
      <c r="DF36" s="633"/>
      <c r="DG36" s="633"/>
      <c r="DH36" s="633"/>
      <c r="DI36" s="633"/>
      <c r="DJ36" s="633"/>
      <c r="DK36" s="634"/>
      <c r="DL36" s="638">
        <v>230823</v>
      </c>
      <c r="DM36" s="633"/>
      <c r="DN36" s="633"/>
      <c r="DO36" s="633"/>
      <c r="DP36" s="633"/>
      <c r="DQ36" s="633"/>
      <c r="DR36" s="633"/>
      <c r="DS36" s="633"/>
      <c r="DT36" s="633"/>
      <c r="DU36" s="633"/>
      <c r="DV36" s="634"/>
      <c r="DW36" s="635">
        <v>9.9</v>
      </c>
      <c r="DX36" s="653"/>
      <c r="DY36" s="653"/>
      <c r="DZ36" s="653"/>
      <c r="EA36" s="653"/>
      <c r="EB36" s="653"/>
      <c r="EC36" s="669"/>
    </row>
    <row r="37" spans="2:133" ht="11.25" customHeight="1">
      <c r="B37" s="629" t="s">
        <v>331</v>
      </c>
      <c r="C37" s="630"/>
      <c r="D37" s="630"/>
      <c r="E37" s="630"/>
      <c r="F37" s="630"/>
      <c r="G37" s="630"/>
      <c r="H37" s="630"/>
      <c r="I37" s="630"/>
      <c r="J37" s="630"/>
      <c r="K37" s="630"/>
      <c r="L37" s="630"/>
      <c r="M37" s="630"/>
      <c r="N37" s="630"/>
      <c r="O37" s="630"/>
      <c r="P37" s="630"/>
      <c r="Q37" s="631"/>
      <c r="R37" s="632">
        <v>189856</v>
      </c>
      <c r="S37" s="633"/>
      <c r="T37" s="633"/>
      <c r="U37" s="633"/>
      <c r="V37" s="633"/>
      <c r="W37" s="633"/>
      <c r="X37" s="633"/>
      <c r="Y37" s="634"/>
      <c r="Z37" s="663">
        <v>4.3</v>
      </c>
      <c r="AA37" s="663"/>
      <c r="AB37" s="663"/>
      <c r="AC37" s="663"/>
      <c r="AD37" s="664" t="s">
        <v>236</v>
      </c>
      <c r="AE37" s="664"/>
      <c r="AF37" s="664"/>
      <c r="AG37" s="664"/>
      <c r="AH37" s="664"/>
      <c r="AI37" s="664"/>
      <c r="AJ37" s="664"/>
      <c r="AK37" s="664"/>
      <c r="AL37" s="635" t="s">
        <v>227</v>
      </c>
      <c r="AM37" s="636"/>
      <c r="AN37" s="636"/>
      <c r="AO37" s="665"/>
      <c r="AQ37" s="670" t="s">
        <v>332</v>
      </c>
      <c r="AR37" s="671"/>
      <c r="AS37" s="671"/>
      <c r="AT37" s="671"/>
      <c r="AU37" s="671"/>
      <c r="AV37" s="671"/>
      <c r="AW37" s="671"/>
      <c r="AX37" s="671"/>
      <c r="AY37" s="672"/>
      <c r="AZ37" s="632">
        <v>101455</v>
      </c>
      <c r="BA37" s="633"/>
      <c r="BB37" s="633"/>
      <c r="BC37" s="633"/>
      <c r="BD37" s="651"/>
      <c r="BE37" s="651"/>
      <c r="BF37" s="673"/>
      <c r="BG37" s="629" t="s">
        <v>333</v>
      </c>
      <c r="BH37" s="630"/>
      <c r="BI37" s="630"/>
      <c r="BJ37" s="630"/>
      <c r="BK37" s="630"/>
      <c r="BL37" s="630"/>
      <c r="BM37" s="630"/>
      <c r="BN37" s="630"/>
      <c r="BO37" s="630"/>
      <c r="BP37" s="630"/>
      <c r="BQ37" s="630"/>
      <c r="BR37" s="630"/>
      <c r="BS37" s="630"/>
      <c r="BT37" s="630"/>
      <c r="BU37" s="631"/>
      <c r="BV37" s="632">
        <v>93548</v>
      </c>
      <c r="BW37" s="633"/>
      <c r="BX37" s="633"/>
      <c r="BY37" s="633"/>
      <c r="BZ37" s="633"/>
      <c r="CA37" s="633"/>
      <c r="CB37" s="674"/>
      <c r="CD37" s="629" t="s">
        <v>334</v>
      </c>
      <c r="CE37" s="630"/>
      <c r="CF37" s="630"/>
      <c r="CG37" s="630"/>
      <c r="CH37" s="630"/>
      <c r="CI37" s="630"/>
      <c r="CJ37" s="630"/>
      <c r="CK37" s="630"/>
      <c r="CL37" s="630"/>
      <c r="CM37" s="630"/>
      <c r="CN37" s="630"/>
      <c r="CO37" s="630"/>
      <c r="CP37" s="630"/>
      <c r="CQ37" s="631"/>
      <c r="CR37" s="632">
        <v>193637</v>
      </c>
      <c r="CS37" s="651"/>
      <c r="CT37" s="651"/>
      <c r="CU37" s="651"/>
      <c r="CV37" s="651"/>
      <c r="CW37" s="651"/>
      <c r="CX37" s="651"/>
      <c r="CY37" s="652"/>
      <c r="CZ37" s="635">
        <v>4.5999999999999996</v>
      </c>
      <c r="DA37" s="653"/>
      <c r="DB37" s="653"/>
      <c r="DC37" s="654"/>
      <c r="DD37" s="638">
        <v>184644</v>
      </c>
      <c r="DE37" s="651"/>
      <c r="DF37" s="651"/>
      <c r="DG37" s="651"/>
      <c r="DH37" s="651"/>
      <c r="DI37" s="651"/>
      <c r="DJ37" s="651"/>
      <c r="DK37" s="652"/>
      <c r="DL37" s="638">
        <v>158885</v>
      </c>
      <c r="DM37" s="651"/>
      <c r="DN37" s="651"/>
      <c r="DO37" s="651"/>
      <c r="DP37" s="651"/>
      <c r="DQ37" s="651"/>
      <c r="DR37" s="651"/>
      <c r="DS37" s="651"/>
      <c r="DT37" s="651"/>
      <c r="DU37" s="651"/>
      <c r="DV37" s="652"/>
      <c r="DW37" s="635">
        <v>6.8</v>
      </c>
      <c r="DX37" s="653"/>
      <c r="DY37" s="653"/>
      <c r="DZ37" s="653"/>
      <c r="EA37" s="653"/>
      <c r="EB37" s="653"/>
      <c r="EC37" s="669"/>
    </row>
    <row r="38" spans="2:133" ht="11.25" customHeight="1">
      <c r="B38" s="629" t="s">
        <v>335</v>
      </c>
      <c r="C38" s="630"/>
      <c r="D38" s="630"/>
      <c r="E38" s="630"/>
      <c r="F38" s="630"/>
      <c r="G38" s="630"/>
      <c r="H38" s="630"/>
      <c r="I38" s="630"/>
      <c r="J38" s="630"/>
      <c r="K38" s="630"/>
      <c r="L38" s="630"/>
      <c r="M38" s="630"/>
      <c r="N38" s="630"/>
      <c r="O38" s="630"/>
      <c r="P38" s="630"/>
      <c r="Q38" s="631"/>
      <c r="R38" s="632">
        <v>68325</v>
      </c>
      <c r="S38" s="633"/>
      <c r="T38" s="633"/>
      <c r="U38" s="633"/>
      <c r="V38" s="633"/>
      <c r="W38" s="633"/>
      <c r="X38" s="633"/>
      <c r="Y38" s="634"/>
      <c r="Z38" s="663">
        <v>1.5</v>
      </c>
      <c r="AA38" s="663"/>
      <c r="AB38" s="663"/>
      <c r="AC38" s="663"/>
      <c r="AD38" s="664">
        <v>17</v>
      </c>
      <c r="AE38" s="664"/>
      <c r="AF38" s="664"/>
      <c r="AG38" s="664"/>
      <c r="AH38" s="664"/>
      <c r="AI38" s="664"/>
      <c r="AJ38" s="664"/>
      <c r="AK38" s="664"/>
      <c r="AL38" s="635">
        <v>0</v>
      </c>
      <c r="AM38" s="636"/>
      <c r="AN38" s="636"/>
      <c r="AO38" s="665"/>
      <c r="AQ38" s="670" t="s">
        <v>336</v>
      </c>
      <c r="AR38" s="671"/>
      <c r="AS38" s="671"/>
      <c r="AT38" s="671"/>
      <c r="AU38" s="671"/>
      <c r="AV38" s="671"/>
      <c r="AW38" s="671"/>
      <c r="AX38" s="671"/>
      <c r="AY38" s="672"/>
      <c r="AZ38" s="632">
        <v>22112</v>
      </c>
      <c r="BA38" s="633"/>
      <c r="BB38" s="633"/>
      <c r="BC38" s="633"/>
      <c r="BD38" s="651"/>
      <c r="BE38" s="651"/>
      <c r="BF38" s="673"/>
      <c r="BG38" s="629" t="s">
        <v>337</v>
      </c>
      <c r="BH38" s="630"/>
      <c r="BI38" s="630"/>
      <c r="BJ38" s="630"/>
      <c r="BK38" s="630"/>
      <c r="BL38" s="630"/>
      <c r="BM38" s="630"/>
      <c r="BN38" s="630"/>
      <c r="BO38" s="630"/>
      <c r="BP38" s="630"/>
      <c r="BQ38" s="630"/>
      <c r="BR38" s="630"/>
      <c r="BS38" s="630"/>
      <c r="BT38" s="630"/>
      <c r="BU38" s="631"/>
      <c r="BV38" s="632">
        <v>1111</v>
      </c>
      <c r="BW38" s="633"/>
      <c r="BX38" s="633"/>
      <c r="BY38" s="633"/>
      <c r="BZ38" s="633"/>
      <c r="CA38" s="633"/>
      <c r="CB38" s="674"/>
      <c r="CD38" s="629" t="s">
        <v>338</v>
      </c>
      <c r="CE38" s="630"/>
      <c r="CF38" s="630"/>
      <c r="CG38" s="630"/>
      <c r="CH38" s="630"/>
      <c r="CI38" s="630"/>
      <c r="CJ38" s="630"/>
      <c r="CK38" s="630"/>
      <c r="CL38" s="630"/>
      <c r="CM38" s="630"/>
      <c r="CN38" s="630"/>
      <c r="CO38" s="630"/>
      <c r="CP38" s="630"/>
      <c r="CQ38" s="631"/>
      <c r="CR38" s="632">
        <v>282698</v>
      </c>
      <c r="CS38" s="633"/>
      <c r="CT38" s="633"/>
      <c r="CU38" s="633"/>
      <c r="CV38" s="633"/>
      <c r="CW38" s="633"/>
      <c r="CX38" s="633"/>
      <c r="CY38" s="634"/>
      <c r="CZ38" s="635">
        <v>6.7</v>
      </c>
      <c r="DA38" s="653"/>
      <c r="DB38" s="653"/>
      <c r="DC38" s="654"/>
      <c r="DD38" s="638">
        <v>241430</v>
      </c>
      <c r="DE38" s="633"/>
      <c r="DF38" s="633"/>
      <c r="DG38" s="633"/>
      <c r="DH38" s="633"/>
      <c r="DI38" s="633"/>
      <c r="DJ38" s="633"/>
      <c r="DK38" s="634"/>
      <c r="DL38" s="638">
        <v>234479</v>
      </c>
      <c r="DM38" s="633"/>
      <c r="DN38" s="633"/>
      <c r="DO38" s="633"/>
      <c r="DP38" s="633"/>
      <c r="DQ38" s="633"/>
      <c r="DR38" s="633"/>
      <c r="DS38" s="633"/>
      <c r="DT38" s="633"/>
      <c r="DU38" s="633"/>
      <c r="DV38" s="634"/>
      <c r="DW38" s="635">
        <v>10.1</v>
      </c>
      <c r="DX38" s="653"/>
      <c r="DY38" s="653"/>
      <c r="DZ38" s="653"/>
      <c r="EA38" s="653"/>
      <c r="EB38" s="653"/>
      <c r="EC38" s="669"/>
    </row>
    <row r="39" spans="2:133" ht="11.25" customHeight="1">
      <c r="B39" s="629" t="s">
        <v>339</v>
      </c>
      <c r="C39" s="630"/>
      <c r="D39" s="630"/>
      <c r="E39" s="630"/>
      <c r="F39" s="630"/>
      <c r="G39" s="630"/>
      <c r="H39" s="630"/>
      <c r="I39" s="630"/>
      <c r="J39" s="630"/>
      <c r="K39" s="630"/>
      <c r="L39" s="630"/>
      <c r="M39" s="630"/>
      <c r="N39" s="630"/>
      <c r="O39" s="630"/>
      <c r="P39" s="630"/>
      <c r="Q39" s="631"/>
      <c r="R39" s="632">
        <v>203123</v>
      </c>
      <c r="S39" s="633"/>
      <c r="T39" s="633"/>
      <c r="U39" s="633"/>
      <c r="V39" s="633"/>
      <c r="W39" s="633"/>
      <c r="X39" s="633"/>
      <c r="Y39" s="634"/>
      <c r="Z39" s="663">
        <v>4.5999999999999996</v>
      </c>
      <c r="AA39" s="663"/>
      <c r="AB39" s="663"/>
      <c r="AC39" s="663"/>
      <c r="AD39" s="664" t="s">
        <v>236</v>
      </c>
      <c r="AE39" s="664"/>
      <c r="AF39" s="664"/>
      <c r="AG39" s="664"/>
      <c r="AH39" s="664"/>
      <c r="AI39" s="664"/>
      <c r="AJ39" s="664"/>
      <c r="AK39" s="664"/>
      <c r="AL39" s="635" t="s">
        <v>227</v>
      </c>
      <c r="AM39" s="636"/>
      <c r="AN39" s="636"/>
      <c r="AO39" s="665"/>
      <c r="AQ39" s="670" t="s">
        <v>340</v>
      </c>
      <c r="AR39" s="671"/>
      <c r="AS39" s="671"/>
      <c r="AT39" s="671"/>
      <c r="AU39" s="671"/>
      <c r="AV39" s="671"/>
      <c r="AW39" s="671"/>
      <c r="AX39" s="671"/>
      <c r="AY39" s="672"/>
      <c r="AZ39" s="632" t="s">
        <v>128</v>
      </c>
      <c r="BA39" s="633"/>
      <c r="BB39" s="633"/>
      <c r="BC39" s="633"/>
      <c r="BD39" s="651"/>
      <c r="BE39" s="651"/>
      <c r="BF39" s="673"/>
      <c r="BG39" s="629" t="s">
        <v>341</v>
      </c>
      <c r="BH39" s="630"/>
      <c r="BI39" s="630"/>
      <c r="BJ39" s="630"/>
      <c r="BK39" s="630"/>
      <c r="BL39" s="630"/>
      <c r="BM39" s="630"/>
      <c r="BN39" s="630"/>
      <c r="BO39" s="630"/>
      <c r="BP39" s="630"/>
      <c r="BQ39" s="630"/>
      <c r="BR39" s="630"/>
      <c r="BS39" s="630"/>
      <c r="BT39" s="630"/>
      <c r="BU39" s="631"/>
      <c r="BV39" s="632">
        <v>1712</v>
      </c>
      <c r="BW39" s="633"/>
      <c r="BX39" s="633"/>
      <c r="BY39" s="633"/>
      <c r="BZ39" s="633"/>
      <c r="CA39" s="633"/>
      <c r="CB39" s="674"/>
      <c r="CD39" s="629" t="s">
        <v>342</v>
      </c>
      <c r="CE39" s="630"/>
      <c r="CF39" s="630"/>
      <c r="CG39" s="630"/>
      <c r="CH39" s="630"/>
      <c r="CI39" s="630"/>
      <c r="CJ39" s="630"/>
      <c r="CK39" s="630"/>
      <c r="CL39" s="630"/>
      <c r="CM39" s="630"/>
      <c r="CN39" s="630"/>
      <c r="CO39" s="630"/>
      <c r="CP39" s="630"/>
      <c r="CQ39" s="631"/>
      <c r="CR39" s="632">
        <v>145876</v>
      </c>
      <c r="CS39" s="651"/>
      <c r="CT39" s="651"/>
      <c r="CU39" s="651"/>
      <c r="CV39" s="651"/>
      <c r="CW39" s="651"/>
      <c r="CX39" s="651"/>
      <c r="CY39" s="652"/>
      <c r="CZ39" s="635">
        <v>3.4</v>
      </c>
      <c r="DA39" s="653"/>
      <c r="DB39" s="653"/>
      <c r="DC39" s="654"/>
      <c r="DD39" s="638">
        <v>145545</v>
      </c>
      <c r="DE39" s="651"/>
      <c r="DF39" s="651"/>
      <c r="DG39" s="651"/>
      <c r="DH39" s="651"/>
      <c r="DI39" s="651"/>
      <c r="DJ39" s="651"/>
      <c r="DK39" s="652"/>
      <c r="DL39" s="638" t="s">
        <v>128</v>
      </c>
      <c r="DM39" s="651"/>
      <c r="DN39" s="651"/>
      <c r="DO39" s="651"/>
      <c r="DP39" s="651"/>
      <c r="DQ39" s="651"/>
      <c r="DR39" s="651"/>
      <c r="DS39" s="651"/>
      <c r="DT39" s="651"/>
      <c r="DU39" s="651"/>
      <c r="DV39" s="652"/>
      <c r="DW39" s="635" t="s">
        <v>227</v>
      </c>
      <c r="DX39" s="653"/>
      <c r="DY39" s="653"/>
      <c r="DZ39" s="653"/>
      <c r="EA39" s="653"/>
      <c r="EB39" s="653"/>
      <c r="EC39" s="669"/>
    </row>
    <row r="40" spans="2:133" ht="11.25" customHeight="1">
      <c r="B40" s="629" t="s">
        <v>343</v>
      </c>
      <c r="C40" s="630"/>
      <c r="D40" s="630"/>
      <c r="E40" s="630"/>
      <c r="F40" s="630"/>
      <c r="G40" s="630"/>
      <c r="H40" s="630"/>
      <c r="I40" s="630"/>
      <c r="J40" s="630"/>
      <c r="K40" s="630"/>
      <c r="L40" s="630"/>
      <c r="M40" s="630"/>
      <c r="N40" s="630"/>
      <c r="O40" s="630"/>
      <c r="P40" s="630"/>
      <c r="Q40" s="631"/>
      <c r="R40" s="632" t="s">
        <v>227</v>
      </c>
      <c r="S40" s="633"/>
      <c r="T40" s="633"/>
      <c r="U40" s="633"/>
      <c r="V40" s="633"/>
      <c r="W40" s="633"/>
      <c r="X40" s="633"/>
      <c r="Y40" s="634"/>
      <c r="Z40" s="663" t="s">
        <v>128</v>
      </c>
      <c r="AA40" s="663"/>
      <c r="AB40" s="663"/>
      <c r="AC40" s="663"/>
      <c r="AD40" s="664" t="s">
        <v>227</v>
      </c>
      <c r="AE40" s="664"/>
      <c r="AF40" s="664"/>
      <c r="AG40" s="664"/>
      <c r="AH40" s="664"/>
      <c r="AI40" s="664"/>
      <c r="AJ40" s="664"/>
      <c r="AK40" s="664"/>
      <c r="AL40" s="635" t="s">
        <v>128</v>
      </c>
      <c r="AM40" s="636"/>
      <c r="AN40" s="636"/>
      <c r="AO40" s="665"/>
      <c r="AQ40" s="670" t="s">
        <v>344</v>
      </c>
      <c r="AR40" s="671"/>
      <c r="AS40" s="671"/>
      <c r="AT40" s="671"/>
      <c r="AU40" s="671"/>
      <c r="AV40" s="671"/>
      <c r="AW40" s="671"/>
      <c r="AX40" s="671"/>
      <c r="AY40" s="672"/>
      <c r="AZ40" s="632" t="s">
        <v>227</v>
      </c>
      <c r="BA40" s="633"/>
      <c r="BB40" s="633"/>
      <c r="BC40" s="633"/>
      <c r="BD40" s="651"/>
      <c r="BE40" s="651"/>
      <c r="BF40" s="673"/>
      <c r="BG40" s="675" t="s">
        <v>345</v>
      </c>
      <c r="BH40" s="676"/>
      <c r="BI40" s="676"/>
      <c r="BJ40" s="676"/>
      <c r="BK40" s="676"/>
      <c r="BL40" s="224"/>
      <c r="BM40" s="630" t="s">
        <v>346</v>
      </c>
      <c r="BN40" s="630"/>
      <c r="BO40" s="630"/>
      <c r="BP40" s="630"/>
      <c r="BQ40" s="630"/>
      <c r="BR40" s="630"/>
      <c r="BS40" s="630"/>
      <c r="BT40" s="630"/>
      <c r="BU40" s="631"/>
      <c r="BV40" s="632">
        <v>98</v>
      </c>
      <c r="BW40" s="633"/>
      <c r="BX40" s="633"/>
      <c r="BY40" s="633"/>
      <c r="BZ40" s="633"/>
      <c r="CA40" s="633"/>
      <c r="CB40" s="674"/>
      <c r="CD40" s="629" t="s">
        <v>347</v>
      </c>
      <c r="CE40" s="630"/>
      <c r="CF40" s="630"/>
      <c r="CG40" s="630"/>
      <c r="CH40" s="630"/>
      <c r="CI40" s="630"/>
      <c r="CJ40" s="630"/>
      <c r="CK40" s="630"/>
      <c r="CL40" s="630"/>
      <c r="CM40" s="630"/>
      <c r="CN40" s="630"/>
      <c r="CO40" s="630"/>
      <c r="CP40" s="630"/>
      <c r="CQ40" s="631"/>
      <c r="CR40" s="632">
        <v>3500</v>
      </c>
      <c r="CS40" s="633"/>
      <c r="CT40" s="633"/>
      <c r="CU40" s="633"/>
      <c r="CV40" s="633"/>
      <c r="CW40" s="633"/>
      <c r="CX40" s="633"/>
      <c r="CY40" s="634"/>
      <c r="CZ40" s="635">
        <v>0.1</v>
      </c>
      <c r="DA40" s="653"/>
      <c r="DB40" s="653"/>
      <c r="DC40" s="654"/>
      <c r="DD40" s="638">
        <v>114</v>
      </c>
      <c r="DE40" s="633"/>
      <c r="DF40" s="633"/>
      <c r="DG40" s="633"/>
      <c r="DH40" s="633"/>
      <c r="DI40" s="633"/>
      <c r="DJ40" s="633"/>
      <c r="DK40" s="634"/>
      <c r="DL40" s="638" t="s">
        <v>128</v>
      </c>
      <c r="DM40" s="633"/>
      <c r="DN40" s="633"/>
      <c r="DO40" s="633"/>
      <c r="DP40" s="633"/>
      <c r="DQ40" s="633"/>
      <c r="DR40" s="633"/>
      <c r="DS40" s="633"/>
      <c r="DT40" s="633"/>
      <c r="DU40" s="633"/>
      <c r="DV40" s="634"/>
      <c r="DW40" s="635" t="s">
        <v>227</v>
      </c>
      <c r="DX40" s="653"/>
      <c r="DY40" s="653"/>
      <c r="DZ40" s="653"/>
      <c r="EA40" s="653"/>
      <c r="EB40" s="653"/>
      <c r="EC40" s="669"/>
    </row>
    <row r="41" spans="2:133" ht="11.25" customHeight="1">
      <c r="B41" s="629" t="s">
        <v>348</v>
      </c>
      <c r="C41" s="630"/>
      <c r="D41" s="630"/>
      <c r="E41" s="630"/>
      <c r="F41" s="630"/>
      <c r="G41" s="630"/>
      <c r="H41" s="630"/>
      <c r="I41" s="630"/>
      <c r="J41" s="630"/>
      <c r="K41" s="630"/>
      <c r="L41" s="630"/>
      <c r="M41" s="630"/>
      <c r="N41" s="630"/>
      <c r="O41" s="630"/>
      <c r="P41" s="630"/>
      <c r="Q41" s="631"/>
      <c r="R41" s="632" t="s">
        <v>227</v>
      </c>
      <c r="S41" s="633"/>
      <c r="T41" s="633"/>
      <c r="U41" s="633"/>
      <c r="V41" s="633"/>
      <c r="W41" s="633"/>
      <c r="X41" s="633"/>
      <c r="Y41" s="634"/>
      <c r="Z41" s="663" t="s">
        <v>227</v>
      </c>
      <c r="AA41" s="663"/>
      <c r="AB41" s="663"/>
      <c r="AC41" s="663"/>
      <c r="AD41" s="664" t="s">
        <v>227</v>
      </c>
      <c r="AE41" s="664"/>
      <c r="AF41" s="664"/>
      <c r="AG41" s="664"/>
      <c r="AH41" s="664"/>
      <c r="AI41" s="664"/>
      <c r="AJ41" s="664"/>
      <c r="AK41" s="664"/>
      <c r="AL41" s="635" t="s">
        <v>227</v>
      </c>
      <c r="AM41" s="636"/>
      <c r="AN41" s="636"/>
      <c r="AO41" s="665"/>
      <c r="AQ41" s="670" t="s">
        <v>349</v>
      </c>
      <c r="AR41" s="671"/>
      <c r="AS41" s="671"/>
      <c r="AT41" s="671"/>
      <c r="AU41" s="671"/>
      <c r="AV41" s="671"/>
      <c r="AW41" s="671"/>
      <c r="AX41" s="671"/>
      <c r="AY41" s="672"/>
      <c r="AZ41" s="632">
        <v>61066</v>
      </c>
      <c r="BA41" s="633"/>
      <c r="BB41" s="633"/>
      <c r="BC41" s="633"/>
      <c r="BD41" s="651"/>
      <c r="BE41" s="651"/>
      <c r="BF41" s="673"/>
      <c r="BG41" s="675"/>
      <c r="BH41" s="676"/>
      <c r="BI41" s="676"/>
      <c r="BJ41" s="676"/>
      <c r="BK41" s="676"/>
      <c r="BL41" s="224"/>
      <c r="BM41" s="630" t="s">
        <v>350</v>
      </c>
      <c r="BN41" s="630"/>
      <c r="BO41" s="630"/>
      <c r="BP41" s="630"/>
      <c r="BQ41" s="630"/>
      <c r="BR41" s="630"/>
      <c r="BS41" s="630"/>
      <c r="BT41" s="630"/>
      <c r="BU41" s="631"/>
      <c r="BV41" s="632">
        <v>2</v>
      </c>
      <c r="BW41" s="633"/>
      <c r="BX41" s="633"/>
      <c r="BY41" s="633"/>
      <c r="BZ41" s="633"/>
      <c r="CA41" s="633"/>
      <c r="CB41" s="674"/>
      <c r="CD41" s="629" t="s">
        <v>351</v>
      </c>
      <c r="CE41" s="630"/>
      <c r="CF41" s="630"/>
      <c r="CG41" s="630"/>
      <c r="CH41" s="630"/>
      <c r="CI41" s="630"/>
      <c r="CJ41" s="630"/>
      <c r="CK41" s="630"/>
      <c r="CL41" s="630"/>
      <c r="CM41" s="630"/>
      <c r="CN41" s="630"/>
      <c r="CO41" s="630"/>
      <c r="CP41" s="630"/>
      <c r="CQ41" s="631"/>
      <c r="CR41" s="632" t="s">
        <v>236</v>
      </c>
      <c r="CS41" s="651"/>
      <c r="CT41" s="651"/>
      <c r="CU41" s="651"/>
      <c r="CV41" s="651"/>
      <c r="CW41" s="651"/>
      <c r="CX41" s="651"/>
      <c r="CY41" s="652"/>
      <c r="CZ41" s="635" t="s">
        <v>128</v>
      </c>
      <c r="DA41" s="653"/>
      <c r="DB41" s="653"/>
      <c r="DC41" s="654"/>
      <c r="DD41" s="638" t="s">
        <v>227</v>
      </c>
      <c r="DE41" s="651"/>
      <c r="DF41" s="651"/>
      <c r="DG41" s="651"/>
      <c r="DH41" s="651"/>
      <c r="DI41" s="651"/>
      <c r="DJ41" s="651"/>
      <c r="DK41" s="652"/>
      <c r="DL41" s="639"/>
      <c r="DM41" s="640"/>
      <c r="DN41" s="640"/>
      <c r="DO41" s="640"/>
      <c r="DP41" s="640"/>
      <c r="DQ41" s="640"/>
      <c r="DR41" s="640"/>
      <c r="DS41" s="640"/>
      <c r="DT41" s="640"/>
      <c r="DU41" s="640"/>
      <c r="DV41" s="641"/>
      <c r="DW41" s="642"/>
      <c r="DX41" s="643"/>
      <c r="DY41" s="643"/>
      <c r="DZ41" s="643"/>
      <c r="EA41" s="643"/>
      <c r="EB41" s="643"/>
      <c r="EC41" s="644"/>
    </row>
    <row r="42" spans="2:133" ht="11.25" customHeight="1">
      <c r="B42" s="629" t="s">
        <v>352</v>
      </c>
      <c r="C42" s="630"/>
      <c r="D42" s="630"/>
      <c r="E42" s="630"/>
      <c r="F42" s="630"/>
      <c r="G42" s="630"/>
      <c r="H42" s="630"/>
      <c r="I42" s="630"/>
      <c r="J42" s="630"/>
      <c r="K42" s="630"/>
      <c r="L42" s="630"/>
      <c r="M42" s="630"/>
      <c r="N42" s="630"/>
      <c r="O42" s="630"/>
      <c r="P42" s="630"/>
      <c r="Q42" s="631"/>
      <c r="R42" s="632">
        <v>122665</v>
      </c>
      <c r="S42" s="633"/>
      <c r="T42" s="633"/>
      <c r="U42" s="633"/>
      <c r="V42" s="633"/>
      <c r="W42" s="633"/>
      <c r="X42" s="633"/>
      <c r="Y42" s="634"/>
      <c r="Z42" s="663">
        <v>2.8</v>
      </c>
      <c r="AA42" s="663"/>
      <c r="AB42" s="663"/>
      <c r="AC42" s="663"/>
      <c r="AD42" s="664" t="s">
        <v>236</v>
      </c>
      <c r="AE42" s="664"/>
      <c r="AF42" s="664"/>
      <c r="AG42" s="664"/>
      <c r="AH42" s="664"/>
      <c r="AI42" s="664"/>
      <c r="AJ42" s="664"/>
      <c r="AK42" s="664"/>
      <c r="AL42" s="635" t="s">
        <v>236</v>
      </c>
      <c r="AM42" s="636"/>
      <c r="AN42" s="636"/>
      <c r="AO42" s="665"/>
      <c r="AQ42" s="666" t="s">
        <v>353</v>
      </c>
      <c r="AR42" s="667"/>
      <c r="AS42" s="667"/>
      <c r="AT42" s="667"/>
      <c r="AU42" s="667"/>
      <c r="AV42" s="667"/>
      <c r="AW42" s="667"/>
      <c r="AX42" s="667"/>
      <c r="AY42" s="668"/>
      <c r="AZ42" s="616">
        <v>221632</v>
      </c>
      <c r="BA42" s="655"/>
      <c r="BB42" s="655"/>
      <c r="BC42" s="655"/>
      <c r="BD42" s="617"/>
      <c r="BE42" s="617"/>
      <c r="BF42" s="661"/>
      <c r="BG42" s="677"/>
      <c r="BH42" s="678"/>
      <c r="BI42" s="678"/>
      <c r="BJ42" s="678"/>
      <c r="BK42" s="678"/>
      <c r="BL42" s="225"/>
      <c r="BM42" s="614" t="s">
        <v>354</v>
      </c>
      <c r="BN42" s="614"/>
      <c r="BO42" s="614"/>
      <c r="BP42" s="614"/>
      <c r="BQ42" s="614"/>
      <c r="BR42" s="614"/>
      <c r="BS42" s="614"/>
      <c r="BT42" s="614"/>
      <c r="BU42" s="615"/>
      <c r="BV42" s="616">
        <v>312</v>
      </c>
      <c r="BW42" s="655"/>
      <c r="BX42" s="655"/>
      <c r="BY42" s="655"/>
      <c r="BZ42" s="655"/>
      <c r="CA42" s="655"/>
      <c r="CB42" s="662"/>
      <c r="CD42" s="629" t="s">
        <v>355</v>
      </c>
      <c r="CE42" s="630"/>
      <c r="CF42" s="630"/>
      <c r="CG42" s="630"/>
      <c r="CH42" s="630"/>
      <c r="CI42" s="630"/>
      <c r="CJ42" s="630"/>
      <c r="CK42" s="630"/>
      <c r="CL42" s="630"/>
      <c r="CM42" s="630"/>
      <c r="CN42" s="630"/>
      <c r="CO42" s="630"/>
      <c r="CP42" s="630"/>
      <c r="CQ42" s="631"/>
      <c r="CR42" s="632">
        <v>327952</v>
      </c>
      <c r="CS42" s="633"/>
      <c r="CT42" s="633"/>
      <c r="CU42" s="633"/>
      <c r="CV42" s="633"/>
      <c r="CW42" s="633"/>
      <c r="CX42" s="633"/>
      <c r="CY42" s="634"/>
      <c r="CZ42" s="635">
        <v>7.7</v>
      </c>
      <c r="DA42" s="636"/>
      <c r="DB42" s="636"/>
      <c r="DC42" s="637"/>
      <c r="DD42" s="638">
        <v>96683</v>
      </c>
      <c r="DE42" s="633"/>
      <c r="DF42" s="633"/>
      <c r="DG42" s="633"/>
      <c r="DH42" s="633"/>
      <c r="DI42" s="633"/>
      <c r="DJ42" s="633"/>
      <c r="DK42" s="634"/>
      <c r="DL42" s="639"/>
      <c r="DM42" s="640"/>
      <c r="DN42" s="640"/>
      <c r="DO42" s="640"/>
      <c r="DP42" s="640"/>
      <c r="DQ42" s="640"/>
      <c r="DR42" s="640"/>
      <c r="DS42" s="640"/>
      <c r="DT42" s="640"/>
      <c r="DU42" s="640"/>
      <c r="DV42" s="641"/>
      <c r="DW42" s="642"/>
      <c r="DX42" s="643"/>
      <c r="DY42" s="643"/>
      <c r="DZ42" s="643"/>
      <c r="EA42" s="643"/>
      <c r="EB42" s="643"/>
      <c r="EC42" s="644"/>
    </row>
    <row r="43" spans="2:133" ht="11.25" customHeight="1">
      <c r="B43" s="613" t="s">
        <v>356</v>
      </c>
      <c r="C43" s="614"/>
      <c r="D43" s="614"/>
      <c r="E43" s="614"/>
      <c r="F43" s="614"/>
      <c r="G43" s="614"/>
      <c r="H43" s="614"/>
      <c r="I43" s="614"/>
      <c r="J43" s="614"/>
      <c r="K43" s="614"/>
      <c r="L43" s="614"/>
      <c r="M43" s="614"/>
      <c r="N43" s="614"/>
      <c r="O43" s="614"/>
      <c r="P43" s="614"/>
      <c r="Q43" s="615"/>
      <c r="R43" s="616">
        <v>4457645</v>
      </c>
      <c r="S43" s="655"/>
      <c r="T43" s="655"/>
      <c r="U43" s="655"/>
      <c r="V43" s="655"/>
      <c r="W43" s="655"/>
      <c r="X43" s="655"/>
      <c r="Y43" s="656"/>
      <c r="Z43" s="657">
        <v>100</v>
      </c>
      <c r="AA43" s="657"/>
      <c r="AB43" s="657"/>
      <c r="AC43" s="657"/>
      <c r="AD43" s="658">
        <v>2202845</v>
      </c>
      <c r="AE43" s="658"/>
      <c r="AF43" s="658"/>
      <c r="AG43" s="658"/>
      <c r="AH43" s="658"/>
      <c r="AI43" s="658"/>
      <c r="AJ43" s="658"/>
      <c r="AK43" s="658"/>
      <c r="AL43" s="619">
        <v>100</v>
      </c>
      <c r="AM43" s="659"/>
      <c r="AN43" s="659"/>
      <c r="AO43" s="660"/>
      <c r="CD43" s="629" t="s">
        <v>357</v>
      </c>
      <c r="CE43" s="630"/>
      <c r="CF43" s="630"/>
      <c r="CG43" s="630"/>
      <c r="CH43" s="630"/>
      <c r="CI43" s="630"/>
      <c r="CJ43" s="630"/>
      <c r="CK43" s="630"/>
      <c r="CL43" s="630"/>
      <c r="CM43" s="630"/>
      <c r="CN43" s="630"/>
      <c r="CO43" s="630"/>
      <c r="CP43" s="630"/>
      <c r="CQ43" s="631"/>
      <c r="CR43" s="632">
        <v>4274</v>
      </c>
      <c r="CS43" s="651"/>
      <c r="CT43" s="651"/>
      <c r="CU43" s="651"/>
      <c r="CV43" s="651"/>
      <c r="CW43" s="651"/>
      <c r="CX43" s="651"/>
      <c r="CY43" s="652"/>
      <c r="CZ43" s="635">
        <v>0.1</v>
      </c>
      <c r="DA43" s="653"/>
      <c r="DB43" s="653"/>
      <c r="DC43" s="654"/>
      <c r="DD43" s="638">
        <v>4274</v>
      </c>
      <c r="DE43" s="651"/>
      <c r="DF43" s="651"/>
      <c r="DG43" s="651"/>
      <c r="DH43" s="651"/>
      <c r="DI43" s="651"/>
      <c r="DJ43" s="651"/>
      <c r="DK43" s="652"/>
      <c r="DL43" s="639"/>
      <c r="DM43" s="640"/>
      <c r="DN43" s="640"/>
      <c r="DO43" s="640"/>
      <c r="DP43" s="640"/>
      <c r="DQ43" s="640"/>
      <c r="DR43" s="640"/>
      <c r="DS43" s="640"/>
      <c r="DT43" s="640"/>
      <c r="DU43" s="640"/>
      <c r="DV43" s="641"/>
      <c r="DW43" s="642"/>
      <c r="DX43" s="643"/>
      <c r="DY43" s="643"/>
      <c r="DZ43" s="643"/>
      <c r="EA43" s="643"/>
      <c r="EB43" s="643"/>
      <c r="EC43" s="644"/>
    </row>
    <row r="44" spans="2:133" ht="11.25" customHeight="1">
      <c r="CD44" s="645" t="s">
        <v>304</v>
      </c>
      <c r="CE44" s="646"/>
      <c r="CF44" s="629" t="s">
        <v>358</v>
      </c>
      <c r="CG44" s="630"/>
      <c r="CH44" s="630"/>
      <c r="CI44" s="630"/>
      <c r="CJ44" s="630"/>
      <c r="CK44" s="630"/>
      <c r="CL44" s="630"/>
      <c r="CM44" s="630"/>
      <c r="CN44" s="630"/>
      <c r="CO44" s="630"/>
      <c r="CP44" s="630"/>
      <c r="CQ44" s="631"/>
      <c r="CR44" s="632">
        <v>327952</v>
      </c>
      <c r="CS44" s="633"/>
      <c r="CT44" s="633"/>
      <c r="CU44" s="633"/>
      <c r="CV44" s="633"/>
      <c r="CW44" s="633"/>
      <c r="CX44" s="633"/>
      <c r="CY44" s="634"/>
      <c r="CZ44" s="635">
        <v>7.7</v>
      </c>
      <c r="DA44" s="636"/>
      <c r="DB44" s="636"/>
      <c r="DC44" s="637"/>
      <c r="DD44" s="638">
        <v>96683</v>
      </c>
      <c r="DE44" s="633"/>
      <c r="DF44" s="633"/>
      <c r="DG44" s="633"/>
      <c r="DH44" s="633"/>
      <c r="DI44" s="633"/>
      <c r="DJ44" s="633"/>
      <c r="DK44" s="634"/>
      <c r="DL44" s="639"/>
      <c r="DM44" s="640"/>
      <c r="DN44" s="640"/>
      <c r="DO44" s="640"/>
      <c r="DP44" s="640"/>
      <c r="DQ44" s="640"/>
      <c r="DR44" s="640"/>
      <c r="DS44" s="640"/>
      <c r="DT44" s="640"/>
      <c r="DU44" s="640"/>
      <c r="DV44" s="641"/>
      <c r="DW44" s="642"/>
      <c r="DX44" s="643"/>
      <c r="DY44" s="643"/>
      <c r="DZ44" s="643"/>
      <c r="EA44" s="643"/>
      <c r="EB44" s="643"/>
      <c r="EC44" s="644"/>
    </row>
    <row r="45" spans="2:133" ht="11.25" customHeight="1">
      <c r="B45" s="215" t="s">
        <v>359</v>
      </c>
      <c r="CD45" s="647"/>
      <c r="CE45" s="648"/>
      <c r="CF45" s="629" t="s">
        <v>360</v>
      </c>
      <c r="CG45" s="630"/>
      <c r="CH45" s="630"/>
      <c r="CI45" s="630"/>
      <c r="CJ45" s="630"/>
      <c r="CK45" s="630"/>
      <c r="CL45" s="630"/>
      <c r="CM45" s="630"/>
      <c r="CN45" s="630"/>
      <c r="CO45" s="630"/>
      <c r="CP45" s="630"/>
      <c r="CQ45" s="631"/>
      <c r="CR45" s="632">
        <v>127866</v>
      </c>
      <c r="CS45" s="651"/>
      <c r="CT45" s="651"/>
      <c r="CU45" s="651"/>
      <c r="CV45" s="651"/>
      <c r="CW45" s="651"/>
      <c r="CX45" s="651"/>
      <c r="CY45" s="652"/>
      <c r="CZ45" s="635">
        <v>3</v>
      </c>
      <c r="DA45" s="653"/>
      <c r="DB45" s="653"/>
      <c r="DC45" s="654"/>
      <c r="DD45" s="638">
        <v>17559</v>
      </c>
      <c r="DE45" s="651"/>
      <c r="DF45" s="651"/>
      <c r="DG45" s="651"/>
      <c r="DH45" s="651"/>
      <c r="DI45" s="651"/>
      <c r="DJ45" s="651"/>
      <c r="DK45" s="652"/>
      <c r="DL45" s="639"/>
      <c r="DM45" s="640"/>
      <c r="DN45" s="640"/>
      <c r="DO45" s="640"/>
      <c r="DP45" s="640"/>
      <c r="DQ45" s="640"/>
      <c r="DR45" s="640"/>
      <c r="DS45" s="640"/>
      <c r="DT45" s="640"/>
      <c r="DU45" s="640"/>
      <c r="DV45" s="641"/>
      <c r="DW45" s="642"/>
      <c r="DX45" s="643"/>
      <c r="DY45" s="643"/>
      <c r="DZ45" s="643"/>
      <c r="EA45" s="643"/>
      <c r="EB45" s="643"/>
      <c r="EC45" s="644"/>
    </row>
    <row r="46" spans="2:133" ht="11.25" customHeight="1">
      <c r="B46" s="226" t="s">
        <v>361</v>
      </c>
      <c r="CD46" s="647"/>
      <c r="CE46" s="648"/>
      <c r="CF46" s="629" t="s">
        <v>362</v>
      </c>
      <c r="CG46" s="630"/>
      <c r="CH46" s="630"/>
      <c r="CI46" s="630"/>
      <c r="CJ46" s="630"/>
      <c r="CK46" s="630"/>
      <c r="CL46" s="630"/>
      <c r="CM46" s="630"/>
      <c r="CN46" s="630"/>
      <c r="CO46" s="630"/>
      <c r="CP46" s="630"/>
      <c r="CQ46" s="631"/>
      <c r="CR46" s="632">
        <v>173281</v>
      </c>
      <c r="CS46" s="633"/>
      <c r="CT46" s="633"/>
      <c r="CU46" s="633"/>
      <c r="CV46" s="633"/>
      <c r="CW46" s="633"/>
      <c r="CX46" s="633"/>
      <c r="CY46" s="634"/>
      <c r="CZ46" s="635">
        <v>4.0999999999999996</v>
      </c>
      <c r="DA46" s="636"/>
      <c r="DB46" s="636"/>
      <c r="DC46" s="637"/>
      <c r="DD46" s="638">
        <v>56819</v>
      </c>
      <c r="DE46" s="633"/>
      <c r="DF46" s="633"/>
      <c r="DG46" s="633"/>
      <c r="DH46" s="633"/>
      <c r="DI46" s="633"/>
      <c r="DJ46" s="633"/>
      <c r="DK46" s="634"/>
      <c r="DL46" s="639"/>
      <c r="DM46" s="640"/>
      <c r="DN46" s="640"/>
      <c r="DO46" s="640"/>
      <c r="DP46" s="640"/>
      <c r="DQ46" s="640"/>
      <c r="DR46" s="640"/>
      <c r="DS46" s="640"/>
      <c r="DT46" s="640"/>
      <c r="DU46" s="640"/>
      <c r="DV46" s="641"/>
      <c r="DW46" s="642"/>
      <c r="DX46" s="643"/>
      <c r="DY46" s="643"/>
      <c r="DZ46" s="643"/>
      <c r="EA46" s="643"/>
      <c r="EB46" s="643"/>
      <c r="EC46" s="644"/>
    </row>
    <row r="47" spans="2:133" ht="11.25" customHeight="1">
      <c r="B47" s="226" t="s">
        <v>363</v>
      </c>
      <c r="CD47" s="647"/>
      <c r="CE47" s="648"/>
      <c r="CF47" s="629" t="s">
        <v>364</v>
      </c>
      <c r="CG47" s="630"/>
      <c r="CH47" s="630"/>
      <c r="CI47" s="630"/>
      <c r="CJ47" s="630"/>
      <c r="CK47" s="630"/>
      <c r="CL47" s="630"/>
      <c r="CM47" s="630"/>
      <c r="CN47" s="630"/>
      <c r="CO47" s="630"/>
      <c r="CP47" s="630"/>
      <c r="CQ47" s="631"/>
      <c r="CR47" s="632" t="s">
        <v>227</v>
      </c>
      <c r="CS47" s="651"/>
      <c r="CT47" s="651"/>
      <c r="CU47" s="651"/>
      <c r="CV47" s="651"/>
      <c r="CW47" s="651"/>
      <c r="CX47" s="651"/>
      <c r="CY47" s="652"/>
      <c r="CZ47" s="635" t="s">
        <v>227</v>
      </c>
      <c r="DA47" s="653"/>
      <c r="DB47" s="653"/>
      <c r="DC47" s="654"/>
      <c r="DD47" s="638" t="s">
        <v>227</v>
      </c>
      <c r="DE47" s="651"/>
      <c r="DF47" s="651"/>
      <c r="DG47" s="651"/>
      <c r="DH47" s="651"/>
      <c r="DI47" s="651"/>
      <c r="DJ47" s="651"/>
      <c r="DK47" s="652"/>
      <c r="DL47" s="639"/>
      <c r="DM47" s="640"/>
      <c r="DN47" s="640"/>
      <c r="DO47" s="640"/>
      <c r="DP47" s="640"/>
      <c r="DQ47" s="640"/>
      <c r="DR47" s="640"/>
      <c r="DS47" s="640"/>
      <c r="DT47" s="640"/>
      <c r="DU47" s="640"/>
      <c r="DV47" s="641"/>
      <c r="DW47" s="642"/>
      <c r="DX47" s="643"/>
      <c r="DY47" s="643"/>
      <c r="DZ47" s="643"/>
      <c r="EA47" s="643"/>
      <c r="EB47" s="643"/>
      <c r="EC47" s="644"/>
    </row>
    <row r="48" spans="2:133">
      <c r="B48" s="226"/>
      <c r="CD48" s="649"/>
      <c r="CE48" s="650"/>
      <c r="CF48" s="629" t="s">
        <v>365</v>
      </c>
      <c r="CG48" s="630"/>
      <c r="CH48" s="630"/>
      <c r="CI48" s="630"/>
      <c r="CJ48" s="630"/>
      <c r="CK48" s="630"/>
      <c r="CL48" s="630"/>
      <c r="CM48" s="630"/>
      <c r="CN48" s="630"/>
      <c r="CO48" s="630"/>
      <c r="CP48" s="630"/>
      <c r="CQ48" s="631"/>
      <c r="CR48" s="632" t="s">
        <v>236</v>
      </c>
      <c r="CS48" s="633"/>
      <c r="CT48" s="633"/>
      <c r="CU48" s="633"/>
      <c r="CV48" s="633"/>
      <c r="CW48" s="633"/>
      <c r="CX48" s="633"/>
      <c r="CY48" s="634"/>
      <c r="CZ48" s="635" t="s">
        <v>227</v>
      </c>
      <c r="DA48" s="636"/>
      <c r="DB48" s="636"/>
      <c r="DC48" s="637"/>
      <c r="DD48" s="638" t="s">
        <v>227</v>
      </c>
      <c r="DE48" s="633"/>
      <c r="DF48" s="633"/>
      <c r="DG48" s="633"/>
      <c r="DH48" s="633"/>
      <c r="DI48" s="633"/>
      <c r="DJ48" s="633"/>
      <c r="DK48" s="634"/>
      <c r="DL48" s="639"/>
      <c r="DM48" s="640"/>
      <c r="DN48" s="640"/>
      <c r="DO48" s="640"/>
      <c r="DP48" s="640"/>
      <c r="DQ48" s="640"/>
      <c r="DR48" s="640"/>
      <c r="DS48" s="640"/>
      <c r="DT48" s="640"/>
      <c r="DU48" s="640"/>
      <c r="DV48" s="641"/>
      <c r="DW48" s="642"/>
      <c r="DX48" s="643"/>
      <c r="DY48" s="643"/>
      <c r="DZ48" s="643"/>
      <c r="EA48" s="643"/>
      <c r="EB48" s="643"/>
      <c r="EC48" s="644"/>
    </row>
    <row r="49" spans="2:133" ht="11.25" customHeight="1">
      <c r="B49" s="226"/>
      <c r="CD49" s="613" t="s">
        <v>366</v>
      </c>
      <c r="CE49" s="614"/>
      <c r="CF49" s="614"/>
      <c r="CG49" s="614"/>
      <c r="CH49" s="614"/>
      <c r="CI49" s="614"/>
      <c r="CJ49" s="614"/>
      <c r="CK49" s="614"/>
      <c r="CL49" s="614"/>
      <c r="CM49" s="614"/>
      <c r="CN49" s="614"/>
      <c r="CO49" s="614"/>
      <c r="CP49" s="614"/>
      <c r="CQ49" s="615"/>
      <c r="CR49" s="616">
        <v>4248101</v>
      </c>
      <c r="CS49" s="617"/>
      <c r="CT49" s="617"/>
      <c r="CU49" s="617"/>
      <c r="CV49" s="617"/>
      <c r="CW49" s="617"/>
      <c r="CX49" s="617"/>
      <c r="CY49" s="618"/>
      <c r="CZ49" s="619">
        <v>100</v>
      </c>
      <c r="DA49" s="620"/>
      <c r="DB49" s="620"/>
      <c r="DC49" s="621"/>
      <c r="DD49" s="622">
        <v>2516551</v>
      </c>
      <c r="DE49" s="617"/>
      <c r="DF49" s="617"/>
      <c r="DG49" s="617"/>
      <c r="DH49" s="617"/>
      <c r="DI49" s="617"/>
      <c r="DJ49" s="617"/>
      <c r="DK49" s="618"/>
      <c r="DL49" s="623"/>
      <c r="DM49" s="624"/>
      <c r="DN49" s="624"/>
      <c r="DO49" s="624"/>
      <c r="DP49" s="624"/>
      <c r="DQ49" s="624"/>
      <c r="DR49" s="624"/>
      <c r="DS49" s="624"/>
      <c r="DT49" s="624"/>
      <c r="DU49" s="624"/>
      <c r="DV49" s="625"/>
      <c r="DW49" s="626"/>
      <c r="DX49" s="627"/>
      <c r="DY49" s="627"/>
      <c r="DZ49" s="627"/>
      <c r="EA49" s="627"/>
      <c r="EB49" s="627"/>
      <c r="EC49" s="628"/>
    </row>
  </sheetData>
  <sheetProtection algorithmName="SHA-512" hashValue="ZulP3Fj6IqiaTOXhuGQpP4zTh4gD8MQBp1QTMrxS+6Tdln0LhYsZijsj3Cn13zSZBTcDPS1qj8K1lBN1F1cU+A==" saltValue="MA/oryzpslnWxEWeGFQyO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topLeftCell="A61" zoomScale="70" zoomScaleNormal="25" zoomScaleSheetLayoutView="70" workbookViewId="0"/>
  </sheetViews>
  <sheetFormatPr defaultColWidth="0" defaultRowHeight="13.5" zeroHeight="1"/>
  <cols>
    <col min="1" max="130" width="2.75" style="232" customWidth="1"/>
    <col min="131" max="131" width="1.625" style="232" customWidth="1"/>
    <col min="132" max="16384" width="9" style="232" hidden="1"/>
  </cols>
  <sheetData>
    <row r="1" spans="1:131" ht="11.25" customHeight="1" thickBot="1">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c r="A2" s="233" t="s">
        <v>367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12" t="s">
        <v>368</v>
      </c>
      <c r="DK2" s="1113"/>
      <c r="DL2" s="1113"/>
      <c r="DM2" s="1113"/>
      <c r="DN2" s="1113"/>
      <c r="DO2" s="1114"/>
      <c r="DP2" s="229"/>
      <c r="DQ2" s="1112" t="s">
        <v>369</v>
      </c>
      <c r="DR2" s="1113"/>
      <c r="DS2" s="1113"/>
      <c r="DT2" s="1113"/>
      <c r="DU2" s="1113"/>
      <c r="DV2" s="1113"/>
      <c r="DW2" s="1113"/>
      <c r="DX2" s="1113"/>
      <c r="DY2" s="1113"/>
      <c r="DZ2" s="1114"/>
      <c r="EA2" s="231"/>
    </row>
    <row r="3" spans="1:131" ht="11.25" customHeight="1">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7" customFormat="1" ht="26.25" customHeight="1" thickBot="1">
      <c r="A4" s="1065" t="s">
        <v>370</v>
      </c>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234"/>
      <c r="BA4" s="234"/>
      <c r="BB4" s="234"/>
      <c r="BC4" s="234"/>
      <c r="BD4" s="234"/>
      <c r="BE4" s="235"/>
      <c r="BF4" s="235"/>
      <c r="BG4" s="235"/>
      <c r="BH4" s="235"/>
      <c r="BI4" s="235"/>
      <c r="BJ4" s="235"/>
      <c r="BK4" s="235"/>
      <c r="BL4" s="235"/>
      <c r="BM4" s="235"/>
      <c r="BN4" s="235"/>
      <c r="BO4" s="235"/>
      <c r="BP4" s="235"/>
      <c r="BQ4" s="234" t="s">
        <v>371</v>
      </c>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6"/>
    </row>
    <row r="5" spans="1:131" s="237" customFormat="1" ht="26.25" customHeight="1">
      <c r="A5" s="1001" t="s">
        <v>372</v>
      </c>
      <c r="B5" s="1002"/>
      <c r="C5" s="1002"/>
      <c r="D5" s="1002"/>
      <c r="E5" s="1002"/>
      <c r="F5" s="1002"/>
      <c r="G5" s="1002"/>
      <c r="H5" s="1002"/>
      <c r="I5" s="1002"/>
      <c r="J5" s="1002"/>
      <c r="K5" s="1002"/>
      <c r="L5" s="1002"/>
      <c r="M5" s="1002"/>
      <c r="N5" s="1002"/>
      <c r="O5" s="1002"/>
      <c r="P5" s="1003"/>
      <c r="Q5" s="1007" t="s">
        <v>373</v>
      </c>
      <c r="R5" s="1008"/>
      <c r="S5" s="1008"/>
      <c r="T5" s="1008"/>
      <c r="U5" s="1009"/>
      <c r="V5" s="1007" t="s">
        <v>374</v>
      </c>
      <c r="W5" s="1008"/>
      <c r="X5" s="1008"/>
      <c r="Y5" s="1008"/>
      <c r="Z5" s="1009"/>
      <c r="AA5" s="1007" t="s">
        <v>375</v>
      </c>
      <c r="AB5" s="1008"/>
      <c r="AC5" s="1008"/>
      <c r="AD5" s="1008"/>
      <c r="AE5" s="1008"/>
      <c r="AF5" s="1115" t="s">
        <v>376</v>
      </c>
      <c r="AG5" s="1008"/>
      <c r="AH5" s="1008"/>
      <c r="AI5" s="1008"/>
      <c r="AJ5" s="1021"/>
      <c r="AK5" s="1008" t="s">
        <v>377</v>
      </c>
      <c r="AL5" s="1008"/>
      <c r="AM5" s="1008"/>
      <c r="AN5" s="1008"/>
      <c r="AO5" s="1009"/>
      <c r="AP5" s="1007" t="s">
        <v>378</v>
      </c>
      <c r="AQ5" s="1008"/>
      <c r="AR5" s="1008"/>
      <c r="AS5" s="1008"/>
      <c r="AT5" s="1009"/>
      <c r="AU5" s="1007" t="s">
        <v>379</v>
      </c>
      <c r="AV5" s="1008"/>
      <c r="AW5" s="1008"/>
      <c r="AX5" s="1008"/>
      <c r="AY5" s="1021"/>
      <c r="AZ5" s="234"/>
      <c r="BA5" s="234"/>
      <c r="BB5" s="234"/>
      <c r="BC5" s="234"/>
      <c r="BD5" s="234"/>
      <c r="BE5" s="235"/>
      <c r="BF5" s="235"/>
      <c r="BG5" s="235"/>
      <c r="BH5" s="235"/>
      <c r="BI5" s="235"/>
      <c r="BJ5" s="235"/>
      <c r="BK5" s="235"/>
      <c r="BL5" s="235"/>
      <c r="BM5" s="235"/>
      <c r="BN5" s="235"/>
      <c r="BO5" s="235"/>
      <c r="BP5" s="235"/>
      <c r="BQ5" s="1001" t="s">
        <v>380</v>
      </c>
      <c r="BR5" s="1002"/>
      <c r="BS5" s="1002"/>
      <c r="BT5" s="1002"/>
      <c r="BU5" s="1002"/>
      <c r="BV5" s="1002"/>
      <c r="BW5" s="1002"/>
      <c r="BX5" s="1002"/>
      <c r="BY5" s="1002"/>
      <c r="BZ5" s="1002"/>
      <c r="CA5" s="1002"/>
      <c r="CB5" s="1002"/>
      <c r="CC5" s="1002"/>
      <c r="CD5" s="1002"/>
      <c r="CE5" s="1002"/>
      <c r="CF5" s="1002"/>
      <c r="CG5" s="1003"/>
      <c r="CH5" s="1007" t="s">
        <v>381</v>
      </c>
      <c r="CI5" s="1008"/>
      <c r="CJ5" s="1008"/>
      <c r="CK5" s="1008"/>
      <c r="CL5" s="1009"/>
      <c r="CM5" s="1007" t="s">
        <v>382</v>
      </c>
      <c r="CN5" s="1008"/>
      <c r="CO5" s="1008"/>
      <c r="CP5" s="1008"/>
      <c r="CQ5" s="1009"/>
      <c r="CR5" s="1007" t="s">
        <v>383</v>
      </c>
      <c r="CS5" s="1008"/>
      <c r="CT5" s="1008"/>
      <c r="CU5" s="1008"/>
      <c r="CV5" s="1009"/>
      <c r="CW5" s="1007" t="s">
        <v>384</v>
      </c>
      <c r="CX5" s="1008"/>
      <c r="CY5" s="1008"/>
      <c r="CZ5" s="1008"/>
      <c r="DA5" s="1009"/>
      <c r="DB5" s="1007" t="s">
        <v>385</v>
      </c>
      <c r="DC5" s="1008"/>
      <c r="DD5" s="1008"/>
      <c r="DE5" s="1008"/>
      <c r="DF5" s="1009"/>
      <c r="DG5" s="1100" t="s">
        <v>386</v>
      </c>
      <c r="DH5" s="1101"/>
      <c r="DI5" s="1101"/>
      <c r="DJ5" s="1101"/>
      <c r="DK5" s="1102"/>
      <c r="DL5" s="1100" t="s">
        <v>387</v>
      </c>
      <c r="DM5" s="1101"/>
      <c r="DN5" s="1101"/>
      <c r="DO5" s="1101"/>
      <c r="DP5" s="1102"/>
      <c r="DQ5" s="1007" t="s">
        <v>388</v>
      </c>
      <c r="DR5" s="1008"/>
      <c r="DS5" s="1008"/>
      <c r="DT5" s="1008"/>
      <c r="DU5" s="1009"/>
      <c r="DV5" s="1007" t="s">
        <v>379</v>
      </c>
      <c r="DW5" s="1008"/>
      <c r="DX5" s="1008"/>
      <c r="DY5" s="1008"/>
      <c r="DZ5" s="1021"/>
      <c r="EA5" s="236"/>
    </row>
    <row r="6" spans="1:131" s="237" customFormat="1" ht="26.25" customHeight="1" thickBot="1">
      <c r="A6" s="1004"/>
      <c r="B6" s="1005"/>
      <c r="C6" s="1005"/>
      <c r="D6" s="1005"/>
      <c r="E6" s="1005"/>
      <c r="F6" s="1005"/>
      <c r="G6" s="1005"/>
      <c r="H6" s="1005"/>
      <c r="I6" s="1005"/>
      <c r="J6" s="1005"/>
      <c r="K6" s="1005"/>
      <c r="L6" s="1005"/>
      <c r="M6" s="1005"/>
      <c r="N6" s="1005"/>
      <c r="O6" s="1005"/>
      <c r="P6" s="1006"/>
      <c r="Q6" s="1010"/>
      <c r="R6" s="1011"/>
      <c r="S6" s="1011"/>
      <c r="T6" s="1011"/>
      <c r="U6" s="1012"/>
      <c r="V6" s="1010"/>
      <c r="W6" s="1011"/>
      <c r="X6" s="1011"/>
      <c r="Y6" s="1011"/>
      <c r="Z6" s="1012"/>
      <c r="AA6" s="1010"/>
      <c r="AB6" s="1011"/>
      <c r="AC6" s="1011"/>
      <c r="AD6" s="1011"/>
      <c r="AE6" s="1011"/>
      <c r="AF6" s="1116"/>
      <c r="AG6" s="1011"/>
      <c r="AH6" s="1011"/>
      <c r="AI6" s="1011"/>
      <c r="AJ6" s="1022"/>
      <c r="AK6" s="1011"/>
      <c r="AL6" s="1011"/>
      <c r="AM6" s="1011"/>
      <c r="AN6" s="1011"/>
      <c r="AO6" s="1012"/>
      <c r="AP6" s="1010"/>
      <c r="AQ6" s="1011"/>
      <c r="AR6" s="1011"/>
      <c r="AS6" s="1011"/>
      <c r="AT6" s="1012"/>
      <c r="AU6" s="1010"/>
      <c r="AV6" s="1011"/>
      <c r="AW6" s="1011"/>
      <c r="AX6" s="1011"/>
      <c r="AY6" s="1022"/>
      <c r="AZ6" s="234"/>
      <c r="BA6" s="234"/>
      <c r="BB6" s="234"/>
      <c r="BC6" s="234"/>
      <c r="BD6" s="234"/>
      <c r="BE6" s="235"/>
      <c r="BF6" s="235"/>
      <c r="BG6" s="235"/>
      <c r="BH6" s="235"/>
      <c r="BI6" s="235"/>
      <c r="BJ6" s="235"/>
      <c r="BK6" s="235"/>
      <c r="BL6" s="235"/>
      <c r="BM6" s="235"/>
      <c r="BN6" s="235"/>
      <c r="BO6" s="235"/>
      <c r="BP6" s="235"/>
      <c r="BQ6" s="1004"/>
      <c r="BR6" s="1005"/>
      <c r="BS6" s="1005"/>
      <c r="BT6" s="1005"/>
      <c r="BU6" s="1005"/>
      <c r="BV6" s="1005"/>
      <c r="BW6" s="1005"/>
      <c r="BX6" s="1005"/>
      <c r="BY6" s="1005"/>
      <c r="BZ6" s="1005"/>
      <c r="CA6" s="1005"/>
      <c r="CB6" s="1005"/>
      <c r="CC6" s="1005"/>
      <c r="CD6" s="1005"/>
      <c r="CE6" s="1005"/>
      <c r="CF6" s="1005"/>
      <c r="CG6" s="1006"/>
      <c r="CH6" s="1010"/>
      <c r="CI6" s="1011"/>
      <c r="CJ6" s="1011"/>
      <c r="CK6" s="1011"/>
      <c r="CL6" s="1012"/>
      <c r="CM6" s="1010"/>
      <c r="CN6" s="1011"/>
      <c r="CO6" s="1011"/>
      <c r="CP6" s="1011"/>
      <c r="CQ6" s="1012"/>
      <c r="CR6" s="1010"/>
      <c r="CS6" s="1011"/>
      <c r="CT6" s="1011"/>
      <c r="CU6" s="1011"/>
      <c r="CV6" s="1012"/>
      <c r="CW6" s="1010"/>
      <c r="CX6" s="1011"/>
      <c r="CY6" s="1011"/>
      <c r="CZ6" s="1011"/>
      <c r="DA6" s="1012"/>
      <c r="DB6" s="1010"/>
      <c r="DC6" s="1011"/>
      <c r="DD6" s="1011"/>
      <c r="DE6" s="1011"/>
      <c r="DF6" s="1012"/>
      <c r="DG6" s="1103"/>
      <c r="DH6" s="1104"/>
      <c r="DI6" s="1104"/>
      <c r="DJ6" s="1104"/>
      <c r="DK6" s="1105"/>
      <c r="DL6" s="1103"/>
      <c r="DM6" s="1104"/>
      <c r="DN6" s="1104"/>
      <c r="DO6" s="1104"/>
      <c r="DP6" s="1105"/>
      <c r="DQ6" s="1010"/>
      <c r="DR6" s="1011"/>
      <c r="DS6" s="1011"/>
      <c r="DT6" s="1011"/>
      <c r="DU6" s="1012"/>
      <c r="DV6" s="1010"/>
      <c r="DW6" s="1011"/>
      <c r="DX6" s="1011"/>
      <c r="DY6" s="1011"/>
      <c r="DZ6" s="1022"/>
      <c r="EA6" s="236"/>
    </row>
    <row r="7" spans="1:131" s="237" customFormat="1" ht="26.25" customHeight="1" thickTop="1">
      <c r="A7" s="238">
        <v>1</v>
      </c>
      <c r="B7" s="1051" t="s">
        <v>389</v>
      </c>
      <c r="C7" s="1052"/>
      <c r="D7" s="1052"/>
      <c r="E7" s="1052"/>
      <c r="F7" s="1052"/>
      <c r="G7" s="1052"/>
      <c r="H7" s="1052"/>
      <c r="I7" s="1052"/>
      <c r="J7" s="1052"/>
      <c r="K7" s="1052"/>
      <c r="L7" s="1052"/>
      <c r="M7" s="1052"/>
      <c r="N7" s="1052"/>
      <c r="O7" s="1052"/>
      <c r="P7" s="1053"/>
      <c r="Q7" s="1106">
        <v>4458</v>
      </c>
      <c r="R7" s="1107"/>
      <c r="S7" s="1107"/>
      <c r="T7" s="1107"/>
      <c r="U7" s="1107"/>
      <c r="V7" s="1107">
        <v>4248</v>
      </c>
      <c r="W7" s="1107"/>
      <c r="X7" s="1107"/>
      <c r="Y7" s="1107"/>
      <c r="Z7" s="1107"/>
      <c r="AA7" s="1107">
        <v>210</v>
      </c>
      <c r="AB7" s="1107"/>
      <c r="AC7" s="1107"/>
      <c r="AD7" s="1107"/>
      <c r="AE7" s="1108"/>
      <c r="AF7" s="1109">
        <v>197</v>
      </c>
      <c r="AG7" s="1110"/>
      <c r="AH7" s="1110"/>
      <c r="AI7" s="1110"/>
      <c r="AJ7" s="1111"/>
      <c r="AK7" s="1093">
        <v>32</v>
      </c>
      <c r="AL7" s="1094"/>
      <c r="AM7" s="1094"/>
      <c r="AN7" s="1094"/>
      <c r="AO7" s="1094"/>
      <c r="AP7" s="1094">
        <v>2699</v>
      </c>
      <c r="AQ7" s="1094"/>
      <c r="AR7" s="1094"/>
      <c r="AS7" s="1094"/>
      <c r="AT7" s="1094"/>
      <c r="AU7" s="1095" t="s">
        <v>582</v>
      </c>
      <c r="AV7" s="1095"/>
      <c r="AW7" s="1095"/>
      <c r="AX7" s="1095"/>
      <c r="AY7" s="1096"/>
      <c r="AZ7" s="234"/>
      <c r="BA7" s="234"/>
      <c r="BB7" s="234"/>
      <c r="BC7" s="234"/>
      <c r="BD7" s="234"/>
      <c r="BE7" s="235"/>
      <c r="BF7" s="235"/>
      <c r="BG7" s="235"/>
      <c r="BH7" s="235"/>
      <c r="BI7" s="235"/>
      <c r="BJ7" s="235"/>
      <c r="BK7" s="235"/>
      <c r="BL7" s="235"/>
      <c r="BM7" s="235"/>
      <c r="BN7" s="235"/>
      <c r="BO7" s="235"/>
      <c r="BP7" s="235"/>
      <c r="BQ7" s="238">
        <v>1</v>
      </c>
      <c r="BR7" s="239"/>
      <c r="BS7" s="1097"/>
      <c r="BT7" s="1098"/>
      <c r="BU7" s="1098"/>
      <c r="BV7" s="1098"/>
      <c r="BW7" s="1098"/>
      <c r="BX7" s="1098"/>
      <c r="BY7" s="1098"/>
      <c r="BZ7" s="1098"/>
      <c r="CA7" s="1098"/>
      <c r="CB7" s="1098"/>
      <c r="CC7" s="1098"/>
      <c r="CD7" s="1098"/>
      <c r="CE7" s="1098"/>
      <c r="CF7" s="1098"/>
      <c r="CG7" s="1099"/>
      <c r="CH7" s="1090"/>
      <c r="CI7" s="1091"/>
      <c r="CJ7" s="1091"/>
      <c r="CK7" s="1091"/>
      <c r="CL7" s="1092"/>
      <c r="CM7" s="1090"/>
      <c r="CN7" s="1091"/>
      <c r="CO7" s="1091"/>
      <c r="CP7" s="1091"/>
      <c r="CQ7" s="1092"/>
      <c r="CR7" s="1090"/>
      <c r="CS7" s="1091"/>
      <c r="CT7" s="1091"/>
      <c r="CU7" s="1091"/>
      <c r="CV7" s="1092"/>
      <c r="CW7" s="1090"/>
      <c r="CX7" s="1091"/>
      <c r="CY7" s="1091"/>
      <c r="CZ7" s="1091"/>
      <c r="DA7" s="1092"/>
      <c r="DB7" s="1090"/>
      <c r="DC7" s="1091"/>
      <c r="DD7" s="1091"/>
      <c r="DE7" s="1091"/>
      <c r="DF7" s="1092"/>
      <c r="DG7" s="1090"/>
      <c r="DH7" s="1091"/>
      <c r="DI7" s="1091"/>
      <c r="DJ7" s="1091"/>
      <c r="DK7" s="1092"/>
      <c r="DL7" s="1090"/>
      <c r="DM7" s="1091"/>
      <c r="DN7" s="1091"/>
      <c r="DO7" s="1091"/>
      <c r="DP7" s="1092"/>
      <c r="DQ7" s="1090"/>
      <c r="DR7" s="1091"/>
      <c r="DS7" s="1091"/>
      <c r="DT7" s="1091"/>
      <c r="DU7" s="1092"/>
      <c r="DV7" s="1097"/>
      <c r="DW7" s="1098"/>
      <c r="DX7" s="1098"/>
      <c r="DY7" s="1098"/>
      <c r="DZ7" s="1117"/>
      <c r="EA7" s="236"/>
    </row>
    <row r="8" spans="1:131" s="237" customFormat="1" ht="26.25" customHeight="1">
      <c r="A8" s="240">
        <v>2</v>
      </c>
      <c r="B8" s="1039"/>
      <c r="C8" s="1040"/>
      <c r="D8" s="1040"/>
      <c r="E8" s="1040"/>
      <c r="F8" s="1040"/>
      <c r="G8" s="1040"/>
      <c r="H8" s="1040"/>
      <c r="I8" s="1040"/>
      <c r="J8" s="1040"/>
      <c r="K8" s="1040"/>
      <c r="L8" s="1040"/>
      <c r="M8" s="1040"/>
      <c r="N8" s="1040"/>
      <c r="O8" s="1040"/>
      <c r="P8" s="1041"/>
      <c r="Q8" s="1045"/>
      <c r="R8" s="1046"/>
      <c r="S8" s="1046"/>
      <c r="T8" s="1046"/>
      <c r="U8" s="1046"/>
      <c r="V8" s="1046"/>
      <c r="W8" s="1046"/>
      <c r="X8" s="1046"/>
      <c r="Y8" s="1046"/>
      <c r="Z8" s="1046"/>
      <c r="AA8" s="1046"/>
      <c r="AB8" s="1046"/>
      <c r="AC8" s="1046"/>
      <c r="AD8" s="1046"/>
      <c r="AE8" s="1047"/>
      <c r="AF8" s="1023"/>
      <c r="AG8" s="1024"/>
      <c r="AH8" s="1024"/>
      <c r="AI8" s="1024"/>
      <c r="AJ8" s="1025"/>
      <c r="AK8" s="1088"/>
      <c r="AL8" s="1089"/>
      <c r="AM8" s="1089"/>
      <c r="AN8" s="1089"/>
      <c r="AO8" s="1089"/>
      <c r="AP8" s="1089"/>
      <c r="AQ8" s="1089"/>
      <c r="AR8" s="1089"/>
      <c r="AS8" s="1089"/>
      <c r="AT8" s="1089"/>
      <c r="AU8" s="1086"/>
      <c r="AV8" s="1086"/>
      <c r="AW8" s="1086"/>
      <c r="AX8" s="1086"/>
      <c r="AY8" s="1087"/>
      <c r="AZ8" s="234"/>
      <c r="BA8" s="234"/>
      <c r="BB8" s="234"/>
      <c r="BC8" s="234"/>
      <c r="BD8" s="234"/>
      <c r="BE8" s="235"/>
      <c r="BF8" s="235"/>
      <c r="BG8" s="235"/>
      <c r="BH8" s="235"/>
      <c r="BI8" s="235"/>
      <c r="BJ8" s="235"/>
      <c r="BK8" s="235"/>
      <c r="BL8" s="235"/>
      <c r="BM8" s="235"/>
      <c r="BN8" s="235"/>
      <c r="BO8" s="235"/>
      <c r="BP8" s="235"/>
      <c r="BQ8" s="240">
        <v>2</v>
      </c>
      <c r="BR8" s="241"/>
      <c r="BS8" s="998"/>
      <c r="BT8" s="999"/>
      <c r="BU8" s="999"/>
      <c r="BV8" s="999"/>
      <c r="BW8" s="999"/>
      <c r="BX8" s="999"/>
      <c r="BY8" s="999"/>
      <c r="BZ8" s="999"/>
      <c r="CA8" s="999"/>
      <c r="CB8" s="999"/>
      <c r="CC8" s="999"/>
      <c r="CD8" s="999"/>
      <c r="CE8" s="999"/>
      <c r="CF8" s="999"/>
      <c r="CG8" s="1020"/>
      <c r="CH8" s="995"/>
      <c r="CI8" s="996"/>
      <c r="CJ8" s="996"/>
      <c r="CK8" s="996"/>
      <c r="CL8" s="997"/>
      <c r="CM8" s="995"/>
      <c r="CN8" s="996"/>
      <c r="CO8" s="996"/>
      <c r="CP8" s="996"/>
      <c r="CQ8" s="997"/>
      <c r="CR8" s="995"/>
      <c r="CS8" s="996"/>
      <c r="CT8" s="996"/>
      <c r="CU8" s="996"/>
      <c r="CV8" s="997"/>
      <c r="CW8" s="995"/>
      <c r="CX8" s="996"/>
      <c r="CY8" s="996"/>
      <c r="CZ8" s="996"/>
      <c r="DA8" s="997"/>
      <c r="DB8" s="995"/>
      <c r="DC8" s="996"/>
      <c r="DD8" s="996"/>
      <c r="DE8" s="996"/>
      <c r="DF8" s="997"/>
      <c r="DG8" s="995"/>
      <c r="DH8" s="996"/>
      <c r="DI8" s="996"/>
      <c r="DJ8" s="996"/>
      <c r="DK8" s="997"/>
      <c r="DL8" s="995"/>
      <c r="DM8" s="996"/>
      <c r="DN8" s="996"/>
      <c r="DO8" s="996"/>
      <c r="DP8" s="997"/>
      <c r="DQ8" s="995"/>
      <c r="DR8" s="996"/>
      <c r="DS8" s="996"/>
      <c r="DT8" s="996"/>
      <c r="DU8" s="997"/>
      <c r="DV8" s="998"/>
      <c r="DW8" s="999"/>
      <c r="DX8" s="999"/>
      <c r="DY8" s="999"/>
      <c r="DZ8" s="1000"/>
      <c r="EA8" s="236"/>
    </row>
    <row r="9" spans="1:131" s="237" customFormat="1" ht="26.25" customHeight="1">
      <c r="A9" s="240">
        <v>3</v>
      </c>
      <c r="B9" s="1039"/>
      <c r="C9" s="1040"/>
      <c r="D9" s="1040"/>
      <c r="E9" s="1040"/>
      <c r="F9" s="1040"/>
      <c r="G9" s="1040"/>
      <c r="H9" s="1040"/>
      <c r="I9" s="1040"/>
      <c r="J9" s="1040"/>
      <c r="K9" s="1040"/>
      <c r="L9" s="1040"/>
      <c r="M9" s="1040"/>
      <c r="N9" s="1040"/>
      <c r="O9" s="1040"/>
      <c r="P9" s="1041"/>
      <c r="Q9" s="1045"/>
      <c r="R9" s="1046"/>
      <c r="S9" s="1046"/>
      <c r="T9" s="1046"/>
      <c r="U9" s="1046"/>
      <c r="V9" s="1046"/>
      <c r="W9" s="1046"/>
      <c r="X9" s="1046"/>
      <c r="Y9" s="1046"/>
      <c r="Z9" s="1046"/>
      <c r="AA9" s="1046"/>
      <c r="AB9" s="1046"/>
      <c r="AC9" s="1046"/>
      <c r="AD9" s="1046"/>
      <c r="AE9" s="1047"/>
      <c r="AF9" s="1023"/>
      <c r="AG9" s="1024"/>
      <c r="AH9" s="1024"/>
      <c r="AI9" s="1024"/>
      <c r="AJ9" s="1025"/>
      <c r="AK9" s="1088"/>
      <c r="AL9" s="1089"/>
      <c r="AM9" s="1089"/>
      <c r="AN9" s="1089"/>
      <c r="AO9" s="1089"/>
      <c r="AP9" s="1089"/>
      <c r="AQ9" s="1089"/>
      <c r="AR9" s="1089"/>
      <c r="AS9" s="1089"/>
      <c r="AT9" s="1089"/>
      <c r="AU9" s="1086"/>
      <c r="AV9" s="1086"/>
      <c r="AW9" s="1086"/>
      <c r="AX9" s="1086"/>
      <c r="AY9" s="1087"/>
      <c r="AZ9" s="234"/>
      <c r="BA9" s="234"/>
      <c r="BB9" s="234"/>
      <c r="BC9" s="234"/>
      <c r="BD9" s="234"/>
      <c r="BE9" s="235"/>
      <c r="BF9" s="235"/>
      <c r="BG9" s="235"/>
      <c r="BH9" s="235"/>
      <c r="BI9" s="235"/>
      <c r="BJ9" s="235"/>
      <c r="BK9" s="235"/>
      <c r="BL9" s="235"/>
      <c r="BM9" s="235"/>
      <c r="BN9" s="235"/>
      <c r="BO9" s="235"/>
      <c r="BP9" s="235"/>
      <c r="BQ9" s="240">
        <v>3</v>
      </c>
      <c r="BR9" s="241"/>
      <c r="BS9" s="998"/>
      <c r="BT9" s="999"/>
      <c r="BU9" s="999"/>
      <c r="BV9" s="999"/>
      <c r="BW9" s="999"/>
      <c r="BX9" s="999"/>
      <c r="BY9" s="999"/>
      <c r="BZ9" s="999"/>
      <c r="CA9" s="999"/>
      <c r="CB9" s="999"/>
      <c r="CC9" s="999"/>
      <c r="CD9" s="999"/>
      <c r="CE9" s="999"/>
      <c r="CF9" s="999"/>
      <c r="CG9" s="1020"/>
      <c r="CH9" s="995"/>
      <c r="CI9" s="996"/>
      <c r="CJ9" s="996"/>
      <c r="CK9" s="996"/>
      <c r="CL9" s="997"/>
      <c r="CM9" s="995"/>
      <c r="CN9" s="996"/>
      <c r="CO9" s="996"/>
      <c r="CP9" s="996"/>
      <c r="CQ9" s="997"/>
      <c r="CR9" s="995"/>
      <c r="CS9" s="996"/>
      <c r="CT9" s="996"/>
      <c r="CU9" s="996"/>
      <c r="CV9" s="997"/>
      <c r="CW9" s="995"/>
      <c r="CX9" s="996"/>
      <c r="CY9" s="996"/>
      <c r="CZ9" s="996"/>
      <c r="DA9" s="997"/>
      <c r="DB9" s="995"/>
      <c r="DC9" s="996"/>
      <c r="DD9" s="996"/>
      <c r="DE9" s="996"/>
      <c r="DF9" s="997"/>
      <c r="DG9" s="995"/>
      <c r="DH9" s="996"/>
      <c r="DI9" s="996"/>
      <c r="DJ9" s="996"/>
      <c r="DK9" s="997"/>
      <c r="DL9" s="995"/>
      <c r="DM9" s="996"/>
      <c r="DN9" s="996"/>
      <c r="DO9" s="996"/>
      <c r="DP9" s="997"/>
      <c r="DQ9" s="995"/>
      <c r="DR9" s="996"/>
      <c r="DS9" s="996"/>
      <c r="DT9" s="996"/>
      <c r="DU9" s="997"/>
      <c r="DV9" s="998"/>
      <c r="DW9" s="999"/>
      <c r="DX9" s="999"/>
      <c r="DY9" s="999"/>
      <c r="DZ9" s="1000"/>
      <c r="EA9" s="236"/>
    </row>
    <row r="10" spans="1:131" s="237" customFormat="1" ht="26.25" customHeight="1">
      <c r="A10" s="240">
        <v>4</v>
      </c>
      <c r="B10" s="1039"/>
      <c r="C10" s="1040"/>
      <c r="D10" s="1040"/>
      <c r="E10" s="1040"/>
      <c r="F10" s="1040"/>
      <c r="G10" s="1040"/>
      <c r="H10" s="1040"/>
      <c r="I10" s="1040"/>
      <c r="J10" s="1040"/>
      <c r="K10" s="1040"/>
      <c r="L10" s="1040"/>
      <c r="M10" s="1040"/>
      <c r="N10" s="1040"/>
      <c r="O10" s="1040"/>
      <c r="P10" s="1041"/>
      <c r="Q10" s="1045"/>
      <c r="R10" s="1046"/>
      <c r="S10" s="1046"/>
      <c r="T10" s="1046"/>
      <c r="U10" s="1046"/>
      <c r="V10" s="1046"/>
      <c r="W10" s="1046"/>
      <c r="X10" s="1046"/>
      <c r="Y10" s="1046"/>
      <c r="Z10" s="1046"/>
      <c r="AA10" s="1046"/>
      <c r="AB10" s="1046"/>
      <c r="AC10" s="1046"/>
      <c r="AD10" s="1046"/>
      <c r="AE10" s="1047"/>
      <c r="AF10" s="1023"/>
      <c r="AG10" s="1024"/>
      <c r="AH10" s="1024"/>
      <c r="AI10" s="1024"/>
      <c r="AJ10" s="1025"/>
      <c r="AK10" s="1088"/>
      <c r="AL10" s="1089"/>
      <c r="AM10" s="1089"/>
      <c r="AN10" s="1089"/>
      <c r="AO10" s="1089"/>
      <c r="AP10" s="1089"/>
      <c r="AQ10" s="1089"/>
      <c r="AR10" s="1089"/>
      <c r="AS10" s="1089"/>
      <c r="AT10" s="1089"/>
      <c r="AU10" s="1086"/>
      <c r="AV10" s="1086"/>
      <c r="AW10" s="1086"/>
      <c r="AX10" s="1086"/>
      <c r="AY10" s="1087"/>
      <c r="AZ10" s="234"/>
      <c r="BA10" s="234"/>
      <c r="BB10" s="234"/>
      <c r="BC10" s="234"/>
      <c r="BD10" s="234"/>
      <c r="BE10" s="235"/>
      <c r="BF10" s="235"/>
      <c r="BG10" s="235"/>
      <c r="BH10" s="235"/>
      <c r="BI10" s="235"/>
      <c r="BJ10" s="235"/>
      <c r="BK10" s="235"/>
      <c r="BL10" s="235"/>
      <c r="BM10" s="235"/>
      <c r="BN10" s="235"/>
      <c r="BO10" s="235"/>
      <c r="BP10" s="235"/>
      <c r="BQ10" s="240">
        <v>4</v>
      </c>
      <c r="BR10" s="241"/>
      <c r="BS10" s="998"/>
      <c r="BT10" s="999"/>
      <c r="BU10" s="999"/>
      <c r="BV10" s="999"/>
      <c r="BW10" s="999"/>
      <c r="BX10" s="999"/>
      <c r="BY10" s="999"/>
      <c r="BZ10" s="999"/>
      <c r="CA10" s="999"/>
      <c r="CB10" s="999"/>
      <c r="CC10" s="999"/>
      <c r="CD10" s="999"/>
      <c r="CE10" s="999"/>
      <c r="CF10" s="999"/>
      <c r="CG10" s="1020"/>
      <c r="CH10" s="995"/>
      <c r="CI10" s="996"/>
      <c r="CJ10" s="996"/>
      <c r="CK10" s="996"/>
      <c r="CL10" s="997"/>
      <c r="CM10" s="995"/>
      <c r="CN10" s="996"/>
      <c r="CO10" s="996"/>
      <c r="CP10" s="996"/>
      <c r="CQ10" s="997"/>
      <c r="CR10" s="995"/>
      <c r="CS10" s="996"/>
      <c r="CT10" s="996"/>
      <c r="CU10" s="996"/>
      <c r="CV10" s="997"/>
      <c r="CW10" s="995"/>
      <c r="CX10" s="996"/>
      <c r="CY10" s="996"/>
      <c r="CZ10" s="996"/>
      <c r="DA10" s="997"/>
      <c r="DB10" s="995"/>
      <c r="DC10" s="996"/>
      <c r="DD10" s="996"/>
      <c r="DE10" s="996"/>
      <c r="DF10" s="997"/>
      <c r="DG10" s="995"/>
      <c r="DH10" s="996"/>
      <c r="DI10" s="996"/>
      <c r="DJ10" s="996"/>
      <c r="DK10" s="997"/>
      <c r="DL10" s="995"/>
      <c r="DM10" s="996"/>
      <c r="DN10" s="996"/>
      <c r="DO10" s="996"/>
      <c r="DP10" s="997"/>
      <c r="DQ10" s="995"/>
      <c r="DR10" s="996"/>
      <c r="DS10" s="996"/>
      <c r="DT10" s="996"/>
      <c r="DU10" s="997"/>
      <c r="DV10" s="998"/>
      <c r="DW10" s="999"/>
      <c r="DX10" s="999"/>
      <c r="DY10" s="999"/>
      <c r="DZ10" s="1000"/>
      <c r="EA10" s="236"/>
    </row>
    <row r="11" spans="1:131" s="237" customFormat="1" ht="26.25" customHeight="1">
      <c r="A11" s="240">
        <v>5</v>
      </c>
      <c r="B11" s="1039"/>
      <c r="C11" s="1040"/>
      <c r="D11" s="1040"/>
      <c r="E11" s="1040"/>
      <c r="F11" s="1040"/>
      <c r="G11" s="1040"/>
      <c r="H11" s="1040"/>
      <c r="I11" s="1040"/>
      <c r="J11" s="1040"/>
      <c r="K11" s="1040"/>
      <c r="L11" s="1040"/>
      <c r="M11" s="1040"/>
      <c r="N11" s="1040"/>
      <c r="O11" s="1040"/>
      <c r="P11" s="1041"/>
      <c r="Q11" s="1045"/>
      <c r="R11" s="1046"/>
      <c r="S11" s="1046"/>
      <c r="T11" s="1046"/>
      <c r="U11" s="1046"/>
      <c r="V11" s="1046"/>
      <c r="W11" s="1046"/>
      <c r="X11" s="1046"/>
      <c r="Y11" s="1046"/>
      <c r="Z11" s="1046"/>
      <c r="AA11" s="1046"/>
      <c r="AB11" s="1046"/>
      <c r="AC11" s="1046"/>
      <c r="AD11" s="1046"/>
      <c r="AE11" s="1047"/>
      <c r="AF11" s="1023"/>
      <c r="AG11" s="1024"/>
      <c r="AH11" s="1024"/>
      <c r="AI11" s="1024"/>
      <c r="AJ11" s="1025"/>
      <c r="AK11" s="1088"/>
      <c r="AL11" s="1089"/>
      <c r="AM11" s="1089"/>
      <c r="AN11" s="1089"/>
      <c r="AO11" s="1089"/>
      <c r="AP11" s="1089"/>
      <c r="AQ11" s="1089"/>
      <c r="AR11" s="1089"/>
      <c r="AS11" s="1089"/>
      <c r="AT11" s="1089"/>
      <c r="AU11" s="1086"/>
      <c r="AV11" s="1086"/>
      <c r="AW11" s="1086"/>
      <c r="AX11" s="1086"/>
      <c r="AY11" s="1087"/>
      <c r="AZ11" s="234"/>
      <c r="BA11" s="234"/>
      <c r="BB11" s="234"/>
      <c r="BC11" s="234"/>
      <c r="BD11" s="234"/>
      <c r="BE11" s="235"/>
      <c r="BF11" s="235"/>
      <c r="BG11" s="235"/>
      <c r="BH11" s="235"/>
      <c r="BI11" s="235"/>
      <c r="BJ11" s="235"/>
      <c r="BK11" s="235"/>
      <c r="BL11" s="235"/>
      <c r="BM11" s="235"/>
      <c r="BN11" s="235"/>
      <c r="BO11" s="235"/>
      <c r="BP11" s="235"/>
      <c r="BQ11" s="240">
        <v>5</v>
      </c>
      <c r="BR11" s="241"/>
      <c r="BS11" s="998"/>
      <c r="BT11" s="999"/>
      <c r="BU11" s="999"/>
      <c r="BV11" s="999"/>
      <c r="BW11" s="999"/>
      <c r="BX11" s="999"/>
      <c r="BY11" s="999"/>
      <c r="BZ11" s="999"/>
      <c r="CA11" s="999"/>
      <c r="CB11" s="999"/>
      <c r="CC11" s="999"/>
      <c r="CD11" s="999"/>
      <c r="CE11" s="999"/>
      <c r="CF11" s="999"/>
      <c r="CG11" s="1020"/>
      <c r="CH11" s="995"/>
      <c r="CI11" s="996"/>
      <c r="CJ11" s="996"/>
      <c r="CK11" s="996"/>
      <c r="CL11" s="997"/>
      <c r="CM11" s="995"/>
      <c r="CN11" s="996"/>
      <c r="CO11" s="996"/>
      <c r="CP11" s="996"/>
      <c r="CQ11" s="997"/>
      <c r="CR11" s="995"/>
      <c r="CS11" s="996"/>
      <c r="CT11" s="996"/>
      <c r="CU11" s="996"/>
      <c r="CV11" s="997"/>
      <c r="CW11" s="995"/>
      <c r="CX11" s="996"/>
      <c r="CY11" s="996"/>
      <c r="CZ11" s="996"/>
      <c r="DA11" s="997"/>
      <c r="DB11" s="995"/>
      <c r="DC11" s="996"/>
      <c r="DD11" s="996"/>
      <c r="DE11" s="996"/>
      <c r="DF11" s="997"/>
      <c r="DG11" s="995"/>
      <c r="DH11" s="996"/>
      <c r="DI11" s="996"/>
      <c r="DJ11" s="996"/>
      <c r="DK11" s="997"/>
      <c r="DL11" s="995"/>
      <c r="DM11" s="996"/>
      <c r="DN11" s="996"/>
      <c r="DO11" s="996"/>
      <c r="DP11" s="997"/>
      <c r="DQ11" s="995"/>
      <c r="DR11" s="996"/>
      <c r="DS11" s="996"/>
      <c r="DT11" s="996"/>
      <c r="DU11" s="997"/>
      <c r="DV11" s="998"/>
      <c r="DW11" s="999"/>
      <c r="DX11" s="999"/>
      <c r="DY11" s="999"/>
      <c r="DZ11" s="1000"/>
      <c r="EA11" s="236"/>
    </row>
    <row r="12" spans="1:131" s="237" customFormat="1" ht="26.25" customHeight="1">
      <c r="A12" s="240">
        <v>6</v>
      </c>
      <c r="B12" s="1039"/>
      <c r="C12" s="1040"/>
      <c r="D12" s="1040"/>
      <c r="E12" s="1040"/>
      <c r="F12" s="1040"/>
      <c r="G12" s="1040"/>
      <c r="H12" s="1040"/>
      <c r="I12" s="1040"/>
      <c r="J12" s="1040"/>
      <c r="K12" s="1040"/>
      <c r="L12" s="1040"/>
      <c r="M12" s="1040"/>
      <c r="N12" s="1040"/>
      <c r="O12" s="1040"/>
      <c r="P12" s="1041"/>
      <c r="Q12" s="1045"/>
      <c r="R12" s="1046"/>
      <c r="S12" s="1046"/>
      <c r="T12" s="1046"/>
      <c r="U12" s="1046"/>
      <c r="V12" s="1046"/>
      <c r="W12" s="1046"/>
      <c r="X12" s="1046"/>
      <c r="Y12" s="1046"/>
      <c r="Z12" s="1046"/>
      <c r="AA12" s="1046"/>
      <c r="AB12" s="1046"/>
      <c r="AC12" s="1046"/>
      <c r="AD12" s="1046"/>
      <c r="AE12" s="1047"/>
      <c r="AF12" s="1023"/>
      <c r="AG12" s="1024"/>
      <c r="AH12" s="1024"/>
      <c r="AI12" s="1024"/>
      <c r="AJ12" s="1025"/>
      <c r="AK12" s="1088"/>
      <c r="AL12" s="1089"/>
      <c r="AM12" s="1089"/>
      <c r="AN12" s="1089"/>
      <c r="AO12" s="1089"/>
      <c r="AP12" s="1089"/>
      <c r="AQ12" s="1089"/>
      <c r="AR12" s="1089"/>
      <c r="AS12" s="1089"/>
      <c r="AT12" s="1089"/>
      <c r="AU12" s="1086"/>
      <c r="AV12" s="1086"/>
      <c r="AW12" s="1086"/>
      <c r="AX12" s="1086"/>
      <c r="AY12" s="1087"/>
      <c r="AZ12" s="234"/>
      <c r="BA12" s="234"/>
      <c r="BB12" s="234"/>
      <c r="BC12" s="234"/>
      <c r="BD12" s="234"/>
      <c r="BE12" s="235"/>
      <c r="BF12" s="235"/>
      <c r="BG12" s="235"/>
      <c r="BH12" s="235"/>
      <c r="BI12" s="235"/>
      <c r="BJ12" s="235"/>
      <c r="BK12" s="235"/>
      <c r="BL12" s="235"/>
      <c r="BM12" s="235"/>
      <c r="BN12" s="235"/>
      <c r="BO12" s="235"/>
      <c r="BP12" s="235"/>
      <c r="BQ12" s="240">
        <v>6</v>
      </c>
      <c r="BR12" s="241"/>
      <c r="BS12" s="998"/>
      <c r="BT12" s="999"/>
      <c r="BU12" s="999"/>
      <c r="BV12" s="999"/>
      <c r="BW12" s="999"/>
      <c r="BX12" s="999"/>
      <c r="BY12" s="999"/>
      <c r="BZ12" s="999"/>
      <c r="CA12" s="999"/>
      <c r="CB12" s="999"/>
      <c r="CC12" s="999"/>
      <c r="CD12" s="999"/>
      <c r="CE12" s="999"/>
      <c r="CF12" s="999"/>
      <c r="CG12" s="1020"/>
      <c r="CH12" s="995"/>
      <c r="CI12" s="996"/>
      <c r="CJ12" s="996"/>
      <c r="CK12" s="996"/>
      <c r="CL12" s="997"/>
      <c r="CM12" s="995"/>
      <c r="CN12" s="996"/>
      <c r="CO12" s="996"/>
      <c r="CP12" s="996"/>
      <c r="CQ12" s="997"/>
      <c r="CR12" s="995"/>
      <c r="CS12" s="996"/>
      <c r="CT12" s="996"/>
      <c r="CU12" s="996"/>
      <c r="CV12" s="997"/>
      <c r="CW12" s="995"/>
      <c r="CX12" s="996"/>
      <c r="CY12" s="996"/>
      <c r="CZ12" s="996"/>
      <c r="DA12" s="997"/>
      <c r="DB12" s="995"/>
      <c r="DC12" s="996"/>
      <c r="DD12" s="996"/>
      <c r="DE12" s="996"/>
      <c r="DF12" s="997"/>
      <c r="DG12" s="995"/>
      <c r="DH12" s="996"/>
      <c r="DI12" s="996"/>
      <c r="DJ12" s="996"/>
      <c r="DK12" s="997"/>
      <c r="DL12" s="995"/>
      <c r="DM12" s="996"/>
      <c r="DN12" s="996"/>
      <c r="DO12" s="996"/>
      <c r="DP12" s="997"/>
      <c r="DQ12" s="995"/>
      <c r="DR12" s="996"/>
      <c r="DS12" s="996"/>
      <c r="DT12" s="996"/>
      <c r="DU12" s="997"/>
      <c r="DV12" s="998"/>
      <c r="DW12" s="999"/>
      <c r="DX12" s="999"/>
      <c r="DY12" s="999"/>
      <c r="DZ12" s="1000"/>
      <c r="EA12" s="236"/>
    </row>
    <row r="13" spans="1:131" s="237" customFormat="1" ht="26.25" customHeight="1">
      <c r="A13" s="240">
        <v>7</v>
      </c>
      <c r="B13" s="1039"/>
      <c r="C13" s="1040"/>
      <c r="D13" s="1040"/>
      <c r="E13" s="1040"/>
      <c r="F13" s="1040"/>
      <c r="G13" s="1040"/>
      <c r="H13" s="1040"/>
      <c r="I13" s="1040"/>
      <c r="J13" s="1040"/>
      <c r="K13" s="1040"/>
      <c r="L13" s="1040"/>
      <c r="M13" s="1040"/>
      <c r="N13" s="1040"/>
      <c r="O13" s="1040"/>
      <c r="P13" s="1041"/>
      <c r="Q13" s="1045"/>
      <c r="R13" s="1046"/>
      <c r="S13" s="1046"/>
      <c r="T13" s="1046"/>
      <c r="U13" s="1046"/>
      <c r="V13" s="1046"/>
      <c r="W13" s="1046"/>
      <c r="X13" s="1046"/>
      <c r="Y13" s="1046"/>
      <c r="Z13" s="1046"/>
      <c r="AA13" s="1046"/>
      <c r="AB13" s="1046"/>
      <c r="AC13" s="1046"/>
      <c r="AD13" s="1046"/>
      <c r="AE13" s="1047"/>
      <c r="AF13" s="1023"/>
      <c r="AG13" s="1024"/>
      <c r="AH13" s="1024"/>
      <c r="AI13" s="1024"/>
      <c r="AJ13" s="1025"/>
      <c r="AK13" s="1088"/>
      <c r="AL13" s="1089"/>
      <c r="AM13" s="1089"/>
      <c r="AN13" s="1089"/>
      <c r="AO13" s="1089"/>
      <c r="AP13" s="1089"/>
      <c r="AQ13" s="1089"/>
      <c r="AR13" s="1089"/>
      <c r="AS13" s="1089"/>
      <c r="AT13" s="1089"/>
      <c r="AU13" s="1086"/>
      <c r="AV13" s="1086"/>
      <c r="AW13" s="1086"/>
      <c r="AX13" s="1086"/>
      <c r="AY13" s="1087"/>
      <c r="AZ13" s="234"/>
      <c r="BA13" s="234"/>
      <c r="BB13" s="234"/>
      <c r="BC13" s="234"/>
      <c r="BD13" s="234"/>
      <c r="BE13" s="235"/>
      <c r="BF13" s="235"/>
      <c r="BG13" s="235"/>
      <c r="BH13" s="235"/>
      <c r="BI13" s="235"/>
      <c r="BJ13" s="235"/>
      <c r="BK13" s="235"/>
      <c r="BL13" s="235"/>
      <c r="BM13" s="235"/>
      <c r="BN13" s="235"/>
      <c r="BO13" s="235"/>
      <c r="BP13" s="235"/>
      <c r="BQ13" s="240">
        <v>7</v>
      </c>
      <c r="BR13" s="241"/>
      <c r="BS13" s="998"/>
      <c r="BT13" s="999"/>
      <c r="BU13" s="999"/>
      <c r="BV13" s="999"/>
      <c r="BW13" s="999"/>
      <c r="BX13" s="999"/>
      <c r="BY13" s="999"/>
      <c r="BZ13" s="999"/>
      <c r="CA13" s="999"/>
      <c r="CB13" s="999"/>
      <c r="CC13" s="999"/>
      <c r="CD13" s="999"/>
      <c r="CE13" s="999"/>
      <c r="CF13" s="999"/>
      <c r="CG13" s="1020"/>
      <c r="CH13" s="995"/>
      <c r="CI13" s="996"/>
      <c r="CJ13" s="996"/>
      <c r="CK13" s="996"/>
      <c r="CL13" s="997"/>
      <c r="CM13" s="995"/>
      <c r="CN13" s="996"/>
      <c r="CO13" s="996"/>
      <c r="CP13" s="996"/>
      <c r="CQ13" s="997"/>
      <c r="CR13" s="995"/>
      <c r="CS13" s="996"/>
      <c r="CT13" s="996"/>
      <c r="CU13" s="996"/>
      <c r="CV13" s="997"/>
      <c r="CW13" s="995"/>
      <c r="CX13" s="996"/>
      <c r="CY13" s="996"/>
      <c r="CZ13" s="996"/>
      <c r="DA13" s="997"/>
      <c r="DB13" s="995"/>
      <c r="DC13" s="996"/>
      <c r="DD13" s="996"/>
      <c r="DE13" s="996"/>
      <c r="DF13" s="997"/>
      <c r="DG13" s="995"/>
      <c r="DH13" s="996"/>
      <c r="DI13" s="996"/>
      <c r="DJ13" s="996"/>
      <c r="DK13" s="997"/>
      <c r="DL13" s="995"/>
      <c r="DM13" s="996"/>
      <c r="DN13" s="996"/>
      <c r="DO13" s="996"/>
      <c r="DP13" s="997"/>
      <c r="DQ13" s="995"/>
      <c r="DR13" s="996"/>
      <c r="DS13" s="996"/>
      <c r="DT13" s="996"/>
      <c r="DU13" s="997"/>
      <c r="DV13" s="998"/>
      <c r="DW13" s="999"/>
      <c r="DX13" s="999"/>
      <c r="DY13" s="999"/>
      <c r="DZ13" s="1000"/>
      <c r="EA13" s="236"/>
    </row>
    <row r="14" spans="1:131" s="237" customFormat="1" ht="26.25" customHeight="1">
      <c r="A14" s="240">
        <v>8</v>
      </c>
      <c r="B14" s="1039"/>
      <c r="C14" s="1040"/>
      <c r="D14" s="1040"/>
      <c r="E14" s="1040"/>
      <c r="F14" s="1040"/>
      <c r="G14" s="1040"/>
      <c r="H14" s="1040"/>
      <c r="I14" s="1040"/>
      <c r="J14" s="1040"/>
      <c r="K14" s="1040"/>
      <c r="L14" s="1040"/>
      <c r="M14" s="1040"/>
      <c r="N14" s="1040"/>
      <c r="O14" s="1040"/>
      <c r="P14" s="1041"/>
      <c r="Q14" s="1045"/>
      <c r="R14" s="1046"/>
      <c r="S14" s="1046"/>
      <c r="T14" s="1046"/>
      <c r="U14" s="1046"/>
      <c r="V14" s="1046"/>
      <c r="W14" s="1046"/>
      <c r="X14" s="1046"/>
      <c r="Y14" s="1046"/>
      <c r="Z14" s="1046"/>
      <c r="AA14" s="1046"/>
      <c r="AB14" s="1046"/>
      <c r="AC14" s="1046"/>
      <c r="AD14" s="1046"/>
      <c r="AE14" s="1047"/>
      <c r="AF14" s="1023"/>
      <c r="AG14" s="1024"/>
      <c r="AH14" s="1024"/>
      <c r="AI14" s="1024"/>
      <c r="AJ14" s="1025"/>
      <c r="AK14" s="1088"/>
      <c r="AL14" s="1089"/>
      <c r="AM14" s="1089"/>
      <c r="AN14" s="1089"/>
      <c r="AO14" s="1089"/>
      <c r="AP14" s="1089"/>
      <c r="AQ14" s="1089"/>
      <c r="AR14" s="1089"/>
      <c r="AS14" s="1089"/>
      <c r="AT14" s="1089"/>
      <c r="AU14" s="1086"/>
      <c r="AV14" s="1086"/>
      <c r="AW14" s="1086"/>
      <c r="AX14" s="1086"/>
      <c r="AY14" s="1087"/>
      <c r="AZ14" s="234"/>
      <c r="BA14" s="234"/>
      <c r="BB14" s="234"/>
      <c r="BC14" s="234"/>
      <c r="BD14" s="234"/>
      <c r="BE14" s="235"/>
      <c r="BF14" s="235"/>
      <c r="BG14" s="235"/>
      <c r="BH14" s="235"/>
      <c r="BI14" s="235"/>
      <c r="BJ14" s="235"/>
      <c r="BK14" s="235"/>
      <c r="BL14" s="235"/>
      <c r="BM14" s="235"/>
      <c r="BN14" s="235"/>
      <c r="BO14" s="235"/>
      <c r="BP14" s="235"/>
      <c r="BQ14" s="240">
        <v>8</v>
      </c>
      <c r="BR14" s="241"/>
      <c r="BS14" s="998"/>
      <c r="BT14" s="999"/>
      <c r="BU14" s="999"/>
      <c r="BV14" s="999"/>
      <c r="BW14" s="999"/>
      <c r="BX14" s="999"/>
      <c r="BY14" s="999"/>
      <c r="BZ14" s="999"/>
      <c r="CA14" s="999"/>
      <c r="CB14" s="999"/>
      <c r="CC14" s="999"/>
      <c r="CD14" s="999"/>
      <c r="CE14" s="999"/>
      <c r="CF14" s="999"/>
      <c r="CG14" s="1020"/>
      <c r="CH14" s="995"/>
      <c r="CI14" s="996"/>
      <c r="CJ14" s="996"/>
      <c r="CK14" s="996"/>
      <c r="CL14" s="997"/>
      <c r="CM14" s="995"/>
      <c r="CN14" s="996"/>
      <c r="CO14" s="996"/>
      <c r="CP14" s="996"/>
      <c r="CQ14" s="997"/>
      <c r="CR14" s="995"/>
      <c r="CS14" s="996"/>
      <c r="CT14" s="996"/>
      <c r="CU14" s="996"/>
      <c r="CV14" s="997"/>
      <c r="CW14" s="995"/>
      <c r="CX14" s="996"/>
      <c r="CY14" s="996"/>
      <c r="CZ14" s="996"/>
      <c r="DA14" s="997"/>
      <c r="DB14" s="995"/>
      <c r="DC14" s="996"/>
      <c r="DD14" s="996"/>
      <c r="DE14" s="996"/>
      <c r="DF14" s="997"/>
      <c r="DG14" s="995"/>
      <c r="DH14" s="996"/>
      <c r="DI14" s="996"/>
      <c r="DJ14" s="996"/>
      <c r="DK14" s="997"/>
      <c r="DL14" s="995"/>
      <c r="DM14" s="996"/>
      <c r="DN14" s="996"/>
      <c r="DO14" s="996"/>
      <c r="DP14" s="997"/>
      <c r="DQ14" s="995"/>
      <c r="DR14" s="996"/>
      <c r="DS14" s="996"/>
      <c r="DT14" s="996"/>
      <c r="DU14" s="997"/>
      <c r="DV14" s="998"/>
      <c r="DW14" s="999"/>
      <c r="DX14" s="999"/>
      <c r="DY14" s="999"/>
      <c r="DZ14" s="1000"/>
      <c r="EA14" s="236"/>
    </row>
    <row r="15" spans="1:131" s="237" customFormat="1" ht="26.25" customHeight="1">
      <c r="A15" s="240">
        <v>9</v>
      </c>
      <c r="B15" s="1039"/>
      <c r="C15" s="1040"/>
      <c r="D15" s="1040"/>
      <c r="E15" s="1040"/>
      <c r="F15" s="1040"/>
      <c r="G15" s="1040"/>
      <c r="H15" s="1040"/>
      <c r="I15" s="1040"/>
      <c r="J15" s="1040"/>
      <c r="K15" s="1040"/>
      <c r="L15" s="1040"/>
      <c r="M15" s="1040"/>
      <c r="N15" s="1040"/>
      <c r="O15" s="1040"/>
      <c r="P15" s="1041"/>
      <c r="Q15" s="1045"/>
      <c r="R15" s="1046"/>
      <c r="S15" s="1046"/>
      <c r="T15" s="1046"/>
      <c r="U15" s="1046"/>
      <c r="V15" s="1046"/>
      <c r="W15" s="1046"/>
      <c r="X15" s="1046"/>
      <c r="Y15" s="1046"/>
      <c r="Z15" s="1046"/>
      <c r="AA15" s="1046"/>
      <c r="AB15" s="1046"/>
      <c r="AC15" s="1046"/>
      <c r="AD15" s="1046"/>
      <c r="AE15" s="1047"/>
      <c r="AF15" s="1023"/>
      <c r="AG15" s="1024"/>
      <c r="AH15" s="1024"/>
      <c r="AI15" s="1024"/>
      <c r="AJ15" s="1025"/>
      <c r="AK15" s="1088"/>
      <c r="AL15" s="1089"/>
      <c r="AM15" s="1089"/>
      <c r="AN15" s="1089"/>
      <c r="AO15" s="1089"/>
      <c r="AP15" s="1089"/>
      <c r="AQ15" s="1089"/>
      <c r="AR15" s="1089"/>
      <c r="AS15" s="1089"/>
      <c r="AT15" s="1089"/>
      <c r="AU15" s="1086"/>
      <c r="AV15" s="1086"/>
      <c r="AW15" s="1086"/>
      <c r="AX15" s="1086"/>
      <c r="AY15" s="1087"/>
      <c r="AZ15" s="234"/>
      <c r="BA15" s="234"/>
      <c r="BB15" s="234"/>
      <c r="BC15" s="234"/>
      <c r="BD15" s="234"/>
      <c r="BE15" s="235"/>
      <c r="BF15" s="235"/>
      <c r="BG15" s="235"/>
      <c r="BH15" s="235"/>
      <c r="BI15" s="235"/>
      <c r="BJ15" s="235"/>
      <c r="BK15" s="235"/>
      <c r="BL15" s="235"/>
      <c r="BM15" s="235"/>
      <c r="BN15" s="235"/>
      <c r="BO15" s="235"/>
      <c r="BP15" s="235"/>
      <c r="BQ15" s="240">
        <v>9</v>
      </c>
      <c r="BR15" s="241"/>
      <c r="BS15" s="998"/>
      <c r="BT15" s="999"/>
      <c r="BU15" s="999"/>
      <c r="BV15" s="999"/>
      <c r="BW15" s="999"/>
      <c r="BX15" s="999"/>
      <c r="BY15" s="999"/>
      <c r="BZ15" s="999"/>
      <c r="CA15" s="999"/>
      <c r="CB15" s="999"/>
      <c r="CC15" s="999"/>
      <c r="CD15" s="999"/>
      <c r="CE15" s="999"/>
      <c r="CF15" s="999"/>
      <c r="CG15" s="1020"/>
      <c r="CH15" s="995"/>
      <c r="CI15" s="996"/>
      <c r="CJ15" s="996"/>
      <c r="CK15" s="996"/>
      <c r="CL15" s="997"/>
      <c r="CM15" s="995"/>
      <c r="CN15" s="996"/>
      <c r="CO15" s="996"/>
      <c r="CP15" s="996"/>
      <c r="CQ15" s="997"/>
      <c r="CR15" s="995"/>
      <c r="CS15" s="996"/>
      <c r="CT15" s="996"/>
      <c r="CU15" s="996"/>
      <c r="CV15" s="997"/>
      <c r="CW15" s="995"/>
      <c r="CX15" s="996"/>
      <c r="CY15" s="996"/>
      <c r="CZ15" s="996"/>
      <c r="DA15" s="997"/>
      <c r="DB15" s="995"/>
      <c r="DC15" s="996"/>
      <c r="DD15" s="996"/>
      <c r="DE15" s="996"/>
      <c r="DF15" s="997"/>
      <c r="DG15" s="995"/>
      <c r="DH15" s="996"/>
      <c r="DI15" s="996"/>
      <c r="DJ15" s="996"/>
      <c r="DK15" s="997"/>
      <c r="DL15" s="995"/>
      <c r="DM15" s="996"/>
      <c r="DN15" s="996"/>
      <c r="DO15" s="996"/>
      <c r="DP15" s="997"/>
      <c r="DQ15" s="995"/>
      <c r="DR15" s="996"/>
      <c r="DS15" s="996"/>
      <c r="DT15" s="996"/>
      <c r="DU15" s="997"/>
      <c r="DV15" s="998"/>
      <c r="DW15" s="999"/>
      <c r="DX15" s="999"/>
      <c r="DY15" s="999"/>
      <c r="DZ15" s="1000"/>
      <c r="EA15" s="236"/>
    </row>
    <row r="16" spans="1:131" s="237" customFormat="1" ht="26.25" customHeight="1">
      <c r="A16" s="240">
        <v>10</v>
      </c>
      <c r="B16" s="1039"/>
      <c r="C16" s="1040"/>
      <c r="D16" s="1040"/>
      <c r="E16" s="1040"/>
      <c r="F16" s="1040"/>
      <c r="G16" s="1040"/>
      <c r="H16" s="1040"/>
      <c r="I16" s="1040"/>
      <c r="J16" s="1040"/>
      <c r="K16" s="1040"/>
      <c r="L16" s="1040"/>
      <c r="M16" s="1040"/>
      <c r="N16" s="1040"/>
      <c r="O16" s="1040"/>
      <c r="P16" s="1041"/>
      <c r="Q16" s="1045"/>
      <c r="R16" s="1046"/>
      <c r="S16" s="1046"/>
      <c r="T16" s="1046"/>
      <c r="U16" s="1046"/>
      <c r="V16" s="1046"/>
      <c r="W16" s="1046"/>
      <c r="X16" s="1046"/>
      <c r="Y16" s="1046"/>
      <c r="Z16" s="1046"/>
      <c r="AA16" s="1046"/>
      <c r="AB16" s="1046"/>
      <c r="AC16" s="1046"/>
      <c r="AD16" s="1046"/>
      <c r="AE16" s="1047"/>
      <c r="AF16" s="1023"/>
      <c r="AG16" s="1024"/>
      <c r="AH16" s="1024"/>
      <c r="AI16" s="1024"/>
      <c r="AJ16" s="1025"/>
      <c r="AK16" s="1088"/>
      <c r="AL16" s="1089"/>
      <c r="AM16" s="1089"/>
      <c r="AN16" s="1089"/>
      <c r="AO16" s="1089"/>
      <c r="AP16" s="1089"/>
      <c r="AQ16" s="1089"/>
      <c r="AR16" s="1089"/>
      <c r="AS16" s="1089"/>
      <c r="AT16" s="1089"/>
      <c r="AU16" s="1086"/>
      <c r="AV16" s="1086"/>
      <c r="AW16" s="1086"/>
      <c r="AX16" s="1086"/>
      <c r="AY16" s="1087"/>
      <c r="AZ16" s="234"/>
      <c r="BA16" s="234"/>
      <c r="BB16" s="234"/>
      <c r="BC16" s="234"/>
      <c r="BD16" s="234"/>
      <c r="BE16" s="235"/>
      <c r="BF16" s="235"/>
      <c r="BG16" s="235"/>
      <c r="BH16" s="235"/>
      <c r="BI16" s="235"/>
      <c r="BJ16" s="235"/>
      <c r="BK16" s="235"/>
      <c r="BL16" s="235"/>
      <c r="BM16" s="235"/>
      <c r="BN16" s="235"/>
      <c r="BO16" s="235"/>
      <c r="BP16" s="235"/>
      <c r="BQ16" s="240">
        <v>10</v>
      </c>
      <c r="BR16" s="241"/>
      <c r="BS16" s="998"/>
      <c r="BT16" s="999"/>
      <c r="BU16" s="999"/>
      <c r="BV16" s="999"/>
      <c r="BW16" s="999"/>
      <c r="BX16" s="999"/>
      <c r="BY16" s="999"/>
      <c r="BZ16" s="999"/>
      <c r="CA16" s="999"/>
      <c r="CB16" s="999"/>
      <c r="CC16" s="999"/>
      <c r="CD16" s="999"/>
      <c r="CE16" s="999"/>
      <c r="CF16" s="999"/>
      <c r="CG16" s="1020"/>
      <c r="CH16" s="995"/>
      <c r="CI16" s="996"/>
      <c r="CJ16" s="996"/>
      <c r="CK16" s="996"/>
      <c r="CL16" s="997"/>
      <c r="CM16" s="995"/>
      <c r="CN16" s="996"/>
      <c r="CO16" s="996"/>
      <c r="CP16" s="996"/>
      <c r="CQ16" s="997"/>
      <c r="CR16" s="995"/>
      <c r="CS16" s="996"/>
      <c r="CT16" s="996"/>
      <c r="CU16" s="996"/>
      <c r="CV16" s="997"/>
      <c r="CW16" s="995"/>
      <c r="CX16" s="996"/>
      <c r="CY16" s="996"/>
      <c r="CZ16" s="996"/>
      <c r="DA16" s="997"/>
      <c r="DB16" s="995"/>
      <c r="DC16" s="996"/>
      <c r="DD16" s="996"/>
      <c r="DE16" s="996"/>
      <c r="DF16" s="997"/>
      <c r="DG16" s="995"/>
      <c r="DH16" s="996"/>
      <c r="DI16" s="996"/>
      <c r="DJ16" s="996"/>
      <c r="DK16" s="997"/>
      <c r="DL16" s="995"/>
      <c r="DM16" s="996"/>
      <c r="DN16" s="996"/>
      <c r="DO16" s="996"/>
      <c r="DP16" s="997"/>
      <c r="DQ16" s="995"/>
      <c r="DR16" s="996"/>
      <c r="DS16" s="996"/>
      <c r="DT16" s="996"/>
      <c r="DU16" s="997"/>
      <c r="DV16" s="998"/>
      <c r="DW16" s="999"/>
      <c r="DX16" s="999"/>
      <c r="DY16" s="999"/>
      <c r="DZ16" s="1000"/>
      <c r="EA16" s="236"/>
    </row>
    <row r="17" spans="1:131" s="237" customFormat="1" ht="26.25" customHeight="1">
      <c r="A17" s="240">
        <v>11</v>
      </c>
      <c r="B17" s="1039"/>
      <c r="C17" s="1040"/>
      <c r="D17" s="1040"/>
      <c r="E17" s="1040"/>
      <c r="F17" s="1040"/>
      <c r="G17" s="1040"/>
      <c r="H17" s="1040"/>
      <c r="I17" s="1040"/>
      <c r="J17" s="1040"/>
      <c r="K17" s="1040"/>
      <c r="L17" s="1040"/>
      <c r="M17" s="1040"/>
      <c r="N17" s="1040"/>
      <c r="O17" s="1040"/>
      <c r="P17" s="1041"/>
      <c r="Q17" s="1045"/>
      <c r="R17" s="1046"/>
      <c r="S17" s="1046"/>
      <c r="T17" s="1046"/>
      <c r="U17" s="1046"/>
      <c r="V17" s="1046"/>
      <c r="W17" s="1046"/>
      <c r="X17" s="1046"/>
      <c r="Y17" s="1046"/>
      <c r="Z17" s="1046"/>
      <c r="AA17" s="1046"/>
      <c r="AB17" s="1046"/>
      <c r="AC17" s="1046"/>
      <c r="AD17" s="1046"/>
      <c r="AE17" s="1047"/>
      <c r="AF17" s="1023"/>
      <c r="AG17" s="1024"/>
      <c r="AH17" s="1024"/>
      <c r="AI17" s="1024"/>
      <c r="AJ17" s="1025"/>
      <c r="AK17" s="1088"/>
      <c r="AL17" s="1089"/>
      <c r="AM17" s="1089"/>
      <c r="AN17" s="1089"/>
      <c r="AO17" s="1089"/>
      <c r="AP17" s="1089"/>
      <c r="AQ17" s="1089"/>
      <c r="AR17" s="1089"/>
      <c r="AS17" s="1089"/>
      <c r="AT17" s="1089"/>
      <c r="AU17" s="1086"/>
      <c r="AV17" s="1086"/>
      <c r="AW17" s="1086"/>
      <c r="AX17" s="1086"/>
      <c r="AY17" s="1087"/>
      <c r="AZ17" s="234"/>
      <c r="BA17" s="234"/>
      <c r="BB17" s="234"/>
      <c r="BC17" s="234"/>
      <c r="BD17" s="234"/>
      <c r="BE17" s="235"/>
      <c r="BF17" s="235"/>
      <c r="BG17" s="235"/>
      <c r="BH17" s="235"/>
      <c r="BI17" s="235"/>
      <c r="BJ17" s="235"/>
      <c r="BK17" s="235"/>
      <c r="BL17" s="235"/>
      <c r="BM17" s="235"/>
      <c r="BN17" s="235"/>
      <c r="BO17" s="235"/>
      <c r="BP17" s="235"/>
      <c r="BQ17" s="240">
        <v>11</v>
      </c>
      <c r="BR17" s="241"/>
      <c r="BS17" s="998"/>
      <c r="BT17" s="999"/>
      <c r="BU17" s="999"/>
      <c r="BV17" s="999"/>
      <c r="BW17" s="999"/>
      <c r="BX17" s="999"/>
      <c r="BY17" s="999"/>
      <c r="BZ17" s="999"/>
      <c r="CA17" s="999"/>
      <c r="CB17" s="999"/>
      <c r="CC17" s="999"/>
      <c r="CD17" s="999"/>
      <c r="CE17" s="999"/>
      <c r="CF17" s="999"/>
      <c r="CG17" s="1020"/>
      <c r="CH17" s="995"/>
      <c r="CI17" s="996"/>
      <c r="CJ17" s="996"/>
      <c r="CK17" s="996"/>
      <c r="CL17" s="997"/>
      <c r="CM17" s="995"/>
      <c r="CN17" s="996"/>
      <c r="CO17" s="996"/>
      <c r="CP17" s="996"/>
      <c r="CQ17" s="997"/>
      <c r="CR17" s="995"/>
      <c r="CS17" s="996"/>
      <c r="CT17" s="996"/>
      <c r="CU17" s="996"/>
      <c r="CV17" s="997"/>
      <c r="CW17" s="995"/>
      <c r="CX17" s="996"/>
      <c r="CY17" s="996"/>
      <c r="CZ17" s="996"/>
      <c r="DA17" s="997"/>
      <c r="DB17" s="995"/>
      <c r="DC17" s="996"/>
      <c r="DD17" s="996"/>
      <c r="DE17" s="996"/>
      <c r="DF17" s="997"/>
      <c r="DG17" s="995"/>
      <c r="DH17" s="996"/>
      <c r="DI17" s="996"/>
      <c r="DJ17" s="996"/>
      <c r="DK17" s="997"/>
      <c r="DL17" s="995"/>
      <c r="DM17" s="996"/>
      <c r="DN17" s="996"/>
      <c r="DO17" s="996"/>
      <c r="DP17" s="997"/>
      <c r="DQ17" s="995"/>
      <c r="DR17" s="996"/>
      <c r="DS17" s="996"/>
      <c r="DT17" s="996"/>
      <c r="DU17" s="997"/>
      <c r="DV17" s="998"/>
      <c r="DW17" s="999"/>
      <c r="DX17" s="999"/>
      <c r="DY17" s="999"/>
      <c r="DZ17" s="1000"/>
      <c r="EA17" s="236"/>
    </row>
    <row r="18" spans="1:131" s="237" customFormat="1" ht="26.25" customHeight="1">
      <c r="A18" s="240">
        <v>12</v>
      </c>
      <c r="B18" s="1039"/>
      <c r="C18" s="1040"/>
      <c r="D18" s="1040"/>
      <c r="E18" s="1040"/>
      <c r="F18" s="1040"/>
      <c r="G18" s="1040"/>
      <c r="H18" s="1040"/>
      <c r="I18" s="1040"/>
      <c r="J18" s="1040"/>
      <c r="K18" s="1040"/>
      <c r="L18" s="1040"/>
      <c r="M18" s="1040"/>
      <c r="N18" s="1040"/>
      <c r="O18" s="1040"/>
      <c r="P18" s="1041"/>
      <c r="Q18" s="1045"/>
      <c r="R18" s="1046"/>
      <c r="S18" s="1046"/>
      <c r="T18" s="1046"/>
      <c r="U18" s="1046"/>
      <c r="V18" s="1046"/>
      <c r="W18" s="1046"/>
      <c r="X18" s="1046"/>
      <c r="Y18" s="1046"/>
      <c r="Z18" s="1046"/>
      <c r="AA18" s="1046"/>
      <c r="AB18" s="1046"/>
      <c r="AC18" s="1046"/>
      <c r="AD18" s="1046"/>
      <c r="AE18" s="1047"/>
      <c r="AF18" s="1023"/>
      <c r="AG18" s="1024"/>
      <c r="AH18" s="1024"/>
      <c r="AI18" s="1024"/>
      <c r="AJ18" s="1025"/>
      <c r="AK18" s="1088"/>
      <c r="AL18" s="1089"/>
      <c r="AM18" s="1089"/>
      <c r="AN18" s="1089"/>
      <c r="AO18" s="1089"/>
      <c r="AP18" s="1089"/>
      <c r="AQ18" s="1089"/>
      <c r="AR18" s="1089"/>
      <c r="AS18" s="1089"/>
      <c r="AT18" s="1089"/>
      <c r="AU18" s="1086"/>
      <c r="AV18" s="1086"/>
      <c r="AW18" s="1086"/>
      <c r="AX18" s="1086"/>
      <c r="AY18" s="1087"/>
      <c r="AZ18" s="234"/>
      <c r="BA18" s="234"/>
      <c r="BB18" s="234"/>
      <c r="BC18" s="234"/>
      <c r="BD18" s="234"/>
      <c r="BE18" s="235"/>
      <c r="BF18" s="235"/>
      <c r="BG18" s="235"/>
      <c r="BH18" s="235"/>
      <c r="BI18" s="235"/>
      <c r="BJ18" s="235"/>
      <c r="BK18" s="235"/>
      <c r="BL18" s="235"/>
      <c r="BM18" s="235"/>
      <c r="BN18" s="235"/>
      <c r="BO18" s="235"/>
      <c r="BP18" s="235"/>
      <c r="BQ18" s="240">
        <v>12</v>
      </c>
      <c r="BR18" s="241"/>
      <c r="BS18" s="998"/>
      <c r="BT18" s="999"/>
      <c r="BU18" s="999"/>
      <c r="BV18" s="999"/>
      <c r="BW18" s="999"/>
      <c r="BX18" s="999"/>
      <c r="BY18" s="999"/>
      <c r="BZ18" s="999"/>
      <c r="CA18" s="999"/>
      <c r="CB18" s="999"/>
      <c r="CC18" s="999"/>
      <c r="CD18" s="999"/>
      <c r="CE18" s="999"/>
      <c r="CF18" s="999"/>
      <c r="CG18" s="1020"/>
      <c r="CH18" s="995"/>
      <c r="CI18" s="996"/>
      <c r="CJ18" s="996"/>
      <c r="CK18" s="996"/>
      <c r="CL18" s="997"/>
      <c r="CM18" s="995"/>
      <c r="CN18" s="996"/>
      <c r="CO18" s="996"/>
      <c r="CP18" s="996"/>
      <c r="CQ18" s="997"/>
      <c r="CR18" s="995"/>
      <c r="CS18" s="996"/>
      <c r="CT18" s="996"/>
      <c r="CU18" s="996"/>
      <c r="CV18" s="997"/>
      <c r="CW18" s="995"/>
      <c r="CX18" s="996"/>
      <c r="CY18" s="996"/>
      <c r="CZ18" s="996"/>
      <c r="DA18" s="997"/>
      <c r="DB18" s="995"/>
      <c r="DC18" s="996"/>
      <c r="DD18" s="996"/>
      <c r="DE18" s="996"/>
      <c r="DF18" s="997"/>
      <c r="DG18" s="995"/>
      <c r="DH18" s="996"/>
      <c r="DI18" s="996"/>
      <c r="DJ18" s="996"/>
      <c r="DK18" s="997"/>
      <c r="DL18" s="995"/>
      <c r="DM18" s="996"/>
      <c r="DN18" s="996"/>
      <c r="DO18" s="996"/>
      <c r="DP18" s="997"/>
      <c r="DQ18" s="995"/>
      <c r="DR18" s="996"/>
      <c r="DS18" s="996"/>
      <c r="DT18" s="996"/>
      <c r="DU18" s="997"/>
      <c r="DV18" s="998"/>
      <c r="DW18" s="999"/>
      <c r="DX18" s="999"/>
      <c r="DY18" s="999"/>
      <c r="DZ18" s="1000"/>
      <c r="EA18" s="236"/>
    </row>
    <row r="19" spans="1:131" s="237" customFormat="1" ht="26.25" customHeight="1">
      <c r="A19" s="240">
        <v>13</v>
      </c>
      <c r="B19" s="1039"/>
      <c r="C19" s="1040"/>
      <c r="D19" s="1040"/>
      <c r="E19" s="1040"/>
      <c r="F19" s="1040"/>
      <c r="G19" s="1040"/>
      <c r="H19" s="1040"/>
      <c r="I19" s="1040"/>
      <c r="J19" s="1040"/>
      <c r="K19" s="1040"/>
      <c r="L19" s="1040"/>
      <c r="M19" s="1040"/>
      <c r="N19" s="1040"/>
      <c r="O19" s="1040"/>
      <c r="P19" s="1041"/>
      <c r="Q19" s="1045"/>
      <c r="R19" s="1046"/>
      <c r="S19" s="1046"/>
      <c r="T19" s="1046"/>
      <c r="U19" s="1046"/>
      <c r="V19" s="1046"/>
      <c r="W19" s="1046"/>
      <c r="X19" s="1046"/>
      <c r="Y19" s="1046"/>
      <c r="Z19" s="1046"/>
      <c r="AA19" s="1046"/>
      <c r="AB19" s="1046"/>
      <c r="AC19" s="1046"/>
      <c r="AD19" s="1046"/>
      <c r="AE19" s="1047"/>
      <c r="AF19" s="1023"/>
      <c r="AG19" s="1024"/>
      <c r="AH19" s="1024"/>
      <c r="AI19" s="1024"/>
      <c r="AJ19" s="1025"/>
      <c r="AK19" s="1088"/>
      <c r="AL19" s="1089"/>
      <c r="AM19" s="1089"/>
      <c r="AN19" s="1089"/>
      <c r="AO19" s="1089"/>
      <c r="AP19" s="1089"/>
      <c r="AQ19" s="1089"/>
      <c r="AR19" s="1089"/>
      <c r="AS19" s="1089"/>
      <c r="AT19" s="1089"/>
      <c r="AU19" s="1086"/>
      <c r="AV19" s="1086"/>
      <c r="AW19" s="1086"/>
      <c r="AX19" s="1086"/>
      <c r="AY19" s="1087"/>
      <c r="AZ19" s="234"/>
      <c r="BA19" s="234"/>
      <c r="BB19" s="234"/>
      <c r="BC19" s="234"/>
      <c r="BD19" s="234"/>
      <c r="BE19" s="235"/>
      <c r="BF19" s="235"/>
      <c r="BG19" s="235"/>
      <c r="BH19" s="235"/>
      <c r="BI19" s="235"/>
      <c r="BJ19" s="235"/>
      <c r="BK19" s="235"/>
      <c r="BL19" s="235"/>
      <c r="BM19" s="235"/>
      <c r="BN19" s="235"/>
      <c r="BO19" s="235"/>
      <c r="BP19" s="235"/>
      <c r="BQ19" s="240">
        <v>13</v>
      </c>
      <c r="BR19" s="241"/>
      <c r="BS19" s="998"/>
      <c r="BT19" s="999"/>
      <c r="BU19" s="999"/>
      <c r="BV19" s="999"/>
      <c r="BW19" s="999"/>
      <c r="BX19" s="999"/>
      <c r="BY19" s="999"/>
      <c r="BZ19" s="999"/>
      <c r="CA19" s="999"/>
      <c r="CB19" s="999"/>
      <c r="CC19" s="999"/>
      <c r="CD19" s="999"/>
      <c r="CE19" s="999"/>
      <c r="CF19" s="999"/>
      <c r="CG19" s="1020"/>
      <c r="CH19" s="995"/>
      <c r="CI19" s="996"/>
      <c r="CJ19" s="996"/>
      <c r="CK19" s="996"/>
      <c r="CL19" s="997"/>
      <c r="CM19" s="995"/>
      <c r="CN19" s="996"/>
      <c r="CO19" s="996"/>
      <c r="CP19" s="996"/>
      <c r="CQ19" s="997"/>
      <c r="CR19" s="995"/>
      <c r="CS19" s="996"/>
      <c r="CT19" s="996"/>
      <c r="CU19" s="996"/>
      <c r="CV19" s="997"/>
      <c r="CW19" s="995"/>
      <c r="CX19" s="996"/>
      <c r="CY19" s="996"/>
      <c r="CZ19" s="996"/>
      <c r="DA19" s="997"/>
      <c r="DB19" s="995"/>
      <c r="DC19" s="996"/>
      <c r="DD19" s="996"/>
      <c r="DE19" s="996"/>
      <c r="DF19" s="997"/>
      <c r="DG19" s="995"/>
      <c r="DH19" s="996"/>
      <c r="DI19" s="996"/>
      <c r="DJ19" s="996"/>
      <c r="DK19" s="997"/>
      <c r="DL19" s="995"/>
      <c r="DM19" s="996"/>
      <c r="DN19" s="996"/>
      <c r="DO19" s="996"/>
      <c r="DP19" s="997"/>
      <c r="DQ19" s="995"/>
      <c r="DR19" s="996"/>
      <c r="DS19" s="996"/>
      <c r="DT19" s="996"/>
      <c r="DU19" s="997"/>
      <c r="DV19" s="998"/>
      <c r="DW19" s="999"/>
      <c r="DX19" s="999"/>
      <c r="DY19" s="999"/>
      <c r="DZ19" s="1000"/>
      <c r="EA19" s="236"/>
    </row>
    <row r="20" spans="1:131" s="237" customFormat="1" ht="26.25" customHeight="1">
      <c r="A20" s="240">
        <v>14</v>
      </c>
      <c r="B20" s="1039"/>
      <c r="C20" s="1040"/>
      <c r="D20" s="1040"/>
      <c r="E20" s="1040"/>
      <c r="F20" s="1040"/>
      <c r="G20" s="1040"/>
      <c r="H20" s="1040"/>
      <c r="I20" s="1040"/>
      <c r="J20" s="1040"/>
      <c r="K20" s="1040"/>
      <c r="L20" s="1040"/>
      <c r="M20" s="1040"/>
      <c r="N20" s="1040"/>
      <c r="O20" s="1040"/>
      <c r="P20" s="1041"/>
      <c r="Q20" s="1045"/>
      <c r="R20" s="1046"/>
      <c r="S20" s="1046"/>
      <c r="T20" s="1046"/>
      <c r="U20" s="1046"/>
      <c r="V20" s="1046"/>
      <c r="W20" s="1046"/>
      <c r="X20" s="1046"/>
      <c r="Y20" s="1046"/>
      <c r="Z20" s="1046"/>
      <c r="AA20" s="1046"/>
      <c r="AB20" s="1046"/>
      <c r="AC20" s="1046"/>
      <c r="AD20" s="1046"/>
      <c r="AE20" s="1047"/>
      <c r="AF20" s="1023"/>
      <c r="AG20" s="1024"/>
      <c r="AH20" s="1024"/>
      <c r="AI20" s="1024"/>
      <c r="AJ20" s="1025"/>
      <c r="AK20" s="1088"/>
      <c r="AL20" s="1089"/>
      <c r="AM20" s="1089"/>
      <c r="AN20" s="1089"/>
      <c r="AO20" s="1089"/>
      <c r="AP20" s="1089"/>
      <c r="AQ20" s="1089"/>
      <c r="AR20" s="1089"/>
      <c r="AS20" s="1089"/>
      <c r="AT20" s="1089"/>
      <c r="AU20" s="1086"/>
      <c r="AV20" s="1086"/>
      <c r="AW20" s="1086"/>
      <c r="AX20" s="1086"/>
      <c r="AY20" s="1087"/>
      <c r="AZ20" s="234"/>
      <c r="BA20" s="234"/>
      <c r="BB20" s="234"/>
      <c r="BC20" s="234"/>
      <c r="BD20" s="234"/>
      <c r="BE20" s="235"/>
      <c r="BF20" s="235"/>
      <c r="BG20" s="235"/>
      <c r="BH20" s="235"/>
      <c r="BI20" s="235"/>
      <c r="BJ20" s="235"/>
      <c r="BK20" s="235"/>
      <c r="BL20" s="235"/>
      <c r="BM20" s="235"/>
      <c r="BN20" s="235"/>
      <c r="BO20" s="235"/>
      <c r="BP20" s="235"/>
      <c r="BQ20" s="240">
        <v>14</v>
      </c>
      <c r="BR20" s="241"/>
      <c r="BS20" s="998"/>
      <c r="BT20" s="999"/>
      <c r="BU20" s="999"/>
      <c r="BV20" s="999"/>
      <c r="BW20" s="999"/>
      <c r="BX20" s="999"/>
      <c r="BY20" s="999"/>
      <c r="BZ20" s="999"/>
      <c r="CA20" s="999"/>
      <c r="CB20" s="999"/>
      <c r="CC20" s="999"/>
      <c r="CD20" s="999"/>
      <c r="CE20" s="999"/>
      <c r="CF20" s="999"/>
      <c r="CG20" s="1020"/>
      <c r="CH20" s="995"/>
      <c r="CI20" s="996"/>
      <c r="CJ20" s="996"/>
      <c r="CK20" s="996"/>
      <c r="CL20" s="997"/>
      <c r="CM20" s="995"/>
      <c r="CN20" s="996"/>
      <c r="CO20" s="996"/>
      <c r="CP20" s="996"/>
      <c r="CQ20" s="997"/>
      <c r="CR20" s="995"/>
      <c r="CS20" s="996"/>
      <c r="CT20" s="996"/>
      <c r="CU20" s="996"/>
      <c r="CV20" s="997"/>
      <c r="CW20" s="995"/>
      <c r="CX20" s="996"/>
      <c r="CY20" s="996"/>
      <c r="CZ20" s="996"/>
      <c r="DA20" s="997"/>
      <c r="DB20" s="995"/>
      <c r="DC20" s="996"/>
      <c r="DD20" s="996"/>
      <c r="DE20" s="996"/>
      <c r="DF20" s="997"/>
      <c r="DG20" s="995"/>
      <c r="DH20" s="996"/>
      <c r="DI20" s="996"/>
      <c r="DJ20" s="996"/>
      <c r="DK20" s="997"/>
      <c r="DL20" s="995"/>
      <c r="DM20" s="996"/>
      <c r="DN20" s="996"/>
      <c r="DO20" s="996"/>
      <c r="DP20" s="997"/>
      <c r="DQ20" s="995"/>
      <c r="DR20" s="996"/>
      <c r="DS20" s="996"/>
      <c r="DT20" s="996"/>
      <c r="DU20" s="997"/>
      <c r="DV20" s="998"/>
      <c r="DW20" s="999"/>
      <c r="DX20" s="999"/>
      <c r="DY20" s="999"/>
      <c r="DZ20" s="1000"/>
      <c r="EA20" s="236"/>
    </row>
    <row r="21" spans="1:131" s="237" customFormat="1" ht="26.25" customHeight="1" thickBot="1">
      <c r="A21" s="240">
        <v>15</v>
      </c>
      <c r="B21" s="1039"/>
      <c r="C21" s="1040"/>
      <c r="D21" s="1040"/>
      <c r="E21" s="1040"/>
      <c r="F21" s="1040"/>
      <c r="G21" s="1040"/>
      <c r="H21" s="1040"/>
      <c r="I21" s="1040"/>
      <c r="J21" s="1040"/>
      <c r="K21" s="1040"/>
      <c r="L21" s="1040"/>
      <c r="M21" s="1040"/>
      <c r="N21" s="1040"/>
      <c r="O21" s="1040"/>
      <c r="P21" s="1041"/>
      <c r="Q21" s="1045"/>
      <c r="R21" s="1046"/>
      <c r="S21" s="1046"/>
      <c r="T21" s="1046"/>
      <c r="U21" s="1046"/>
      <c r="V21" s="1046"/>
      <c r="W21" s="1046"/>
      <c r="X21" s="1046"/>
      <c r="Y21" s="1046"/>
      <c r="Z21" s="1046"/>
      <c r="AA21" s="1046"/>
      <c r="AB21" s="1046"/>
      <c r="AC21" s="1046"/>
      <c r="AD21" s="1046"/>
      <c r="AE21" s="1047"/>
      <c r="AF21" s="1023"/>
      <c r="AG21" s="1024"/>
      <c r="AH21" s="1024"/>
      <c r="AI21" s="1024"/>
      <c r="AJ21" s="1025"/>
      <c r="AK21" s="1088"/>
      <c r="AL21" s="1089"/>
      <c r="AM21" s="1089"/>
      <c r="AN21" s="1089"/>
      <c r="AO21" s="1089"/>
      <c r="AP21" s="1089"/>
      <c r="AQ21" s="1089"/>
      <c r="AR21" s="1089"/>
      <c r="AS21" s="1089"/>
      <c r="AT21" s="1089"/>
      <c r="AU21" s="1086"/>
      <c r="AV21" s="1086"/>
      <c r="AW21" s="1086"/>
      <c r="AX21" s="1086"/>
      <c r="AY21" s="1087"/>
      <c r="AZ21" s="234"/>
      <c r="BA21" s="234"/>
      <c r="BB21" s="234"/>
      <c r="BC21" s="234"/>
      <c r="BD21" s="234"/>
      <c r="BE21" s="235"/>
      <c r="BF21" s="235"/>
      <c r="BG21" s="235"/>
      <c r="BH21" s="235"/>
      <c r="BI21" s="235"/>
      <c r="BJ21" s="235"/>
      <c r="BK21" s="235"/>
      <c r="BL21" s="235"/>
      <c r="BM21" s="235"/>
      <c r="BN21" s="235"/>
      <c r="BO21" s="235"/>
      <c r="BP21" s="235"/>
      <c r="BQ21" s="240">
        <v>15</v>
      </c>
      <c r="BR21" s="241"/>
      <c r="BS21" s="998"/>
      <c r="BT21" s="999"/>
      <c r="BU21" s="999"/>
      <c r="BV21" s="999"/>
      <c r="BW21" s="999"/>
      <c r="BX21" s="999"/>
      <c r="BY21" s="999"/>
      <c r="BZ21" s="999"/>
      <c r="CA21" s="999"/>
      <c r="CB21" s="999"/>
      <c r="CC21" s="999"/>
      <c r="CD21" s="999"/>
      <c r="CE21" s="999"/>
      <c r="CF21" s="999"/>
      <c r="CG21" s="1020"/>
      <c r="CH21" s="995"/>
      <c r="CI21" s="996"/>
      <c r="CJ21" s="996"/>
      <c r="CK21" s="996"/>
      <c r="CL21" s="997"/>
      <c r="CM21" s="995"/>
      <c r="CN21" s="996"/>
      <c r="CO21" s="996"/>
      <c r="CP21" s="996"/>
      <c r="CQ21" s="997"/>
      <c r="CR21" s="995"/>
      <c r="CS21" s="996"/>
      <c r="CT21" s="996"/>
      <c r="CU21" s="996"/>
      <c r="CV21" s="997"/>
      <c r="CW21" s="995"/>
      <c r="CX21" s="996"/>
      <c r="CY21" s="996"/>
      <c r="CZ21" s="996"/>
      <c r="DA21" s="997"/>
      <c r="DB21" s="995"/>
      <c r="DC21" s="996"/>
      <c r="DD21" s="996"/>
      <c r="DE21" s="996"/>
      <c r="DF21" s="997"/>
      <c r="DG21" s="995"/>
      <c r="DH21" s="996"/>
      <c r="DI21" s="996"/>
      <c r="DJ21" s="996"/>
      <c r="DK21" s="997"/>
      <c r="DL21" s="995"/>
      <c r="DM21" s="996"/>
      <c r="DN21" s="996"/>
      <c r="DO21" s="996"/>
      <c r="DP21" s="997"/>
      <c r="DQ21" s="995"/>
      <c r="DR21" s="996"/>
      <c r="DS21" s="996"/>
      <c r="DT21" s="996"/>
      <c r="DU21" s="997"/>
      <c r="DV21" s="998"/>
      <c r="DW21" s="999"/>
      <c r="DX21" s="999"/>
      <c r="DY21" s="999"/>
      <c r="DZ21" s="1000"/>
      <c r="EA21" s="236"/>
    </row>
    <row r="22" spans="1:131" s="237" customFormat="1" ht="26.25" customHeight="1">
      <c r="A22" s="240">
        <v>16</v>
      </c>
      <c r="B22" s="1039"/>
      <c r="C22" s="1040"/>
      <c r="D22" s="1040"/>
      <c r="E22" s="1040"/>
      <c r="F22" s="1040"/>
      <c r="G22" s="1040"/>
      <c r="H22" s="1040"/>
      <c r="I22" s="1040"/>
      <c r="J22" s="1040"/>
      <c r="K22" s="1040"/>
      <c r="L22" s="1040"/>
      <c r="M22" s="1040"/>
      <c r="N22" s="1040"/>
      <c r="O22" s="1040"/>
      <c r="P22" s="1041"/>
      <c r="Q22" s="1083"/>
      <c r="R22" s="1084"/>
      <c r="S22" s="1084"/>
      <c r="T22" s="1084"/>
      <c r="U22" s="1084"/>
      <c r="V22" s="1084"/>
      <c r="W22" s="1084"/>
      <c r="X22" s="1084"/>
      <c r="Y22" s="1084"/>
      <c r="Z22" s="1084"/>
      <c r="AA22" s="1084"/>
      <c r="AB22" s="1084"/>
      <c r="AC22" s="1084"/>
      <c r="AD22" s="1084"/>
      <c r="AE22" s="1085"/>
      <c r="AF22" s="1023"/>
      <c r="AG22" s="1024"/>
      <c r="AH22" s="1024"/>
      <c r="AI22" s="1024"/>
      <c r="AJ22" s="1025"/>
      <c r="AK22" s="1079"/>
      <c r="AL22" s="1080"/>
      <c r="AM22" s="1080"/>
      <c r="AN22" s="1080"/>
      <c r="AO22" s="1080"/>
      <c r="AP22" s="1080"/>
      <c r="AQ22" s="1080"/>
      <c r="AR22" s="1080"/>
      <c r="AS22" s="1080"/>
      <c r="AT22" s="1080"/>
      <c r="AU22" s="1081"/>
      <c r="AV22" s="1081"/>
      <c r="AW22" s="1081"/>
      <c r="AX22" s="1081"/>
      <c r="AY22" s="1082"/>
      <c r="AZ22" s="1037" t="s">
        <v>390</v>
      </c>
      <c r="BA22" s="1037"/>
      <c r="BB22" s="1037"/>
      <c r="BC22" s="1037"/>
      <c r="BD22" s="1038"/>
      <c r="BE22" s="235"/>
      <c r="BF22" s="235"/>
      <c r="BG22" s="235"/>
      <c r="BH22" s="235"/>
      <c r="BI22" s="235"/>
      <c r="BJ22" s="235"/>
      <c r="BK22" s="235"/>
      <c r="BL22" s="235"/>
      <c r="BM22" s="235"/>
      <c r="BN22" s="235"/>
      <c r="BO22" s="235"/>
      <c r="BP22" s="235"/>
      <c r="BQ22" s="240">
        <v>16</v>
      </c>
      <c r="BR22" s="241"/>
      <c r="BS22" s="998"/>
      <c r="BT22" s="999"/>
      <c r="BU22" s="999"/>
      <c r="BV22" s="999"/>
      <c r="BW22" s="999"/>
      <c r="BX22" s="999"/>
      <c r="BY22" s="999"/>
      <c r="BZ22" s="999"/>
      <c r="CA22" s="999"/>
      <c r="CB22" s="999"/>
      <c r="CC22" s="999"/>
      <c r="CD22" s="999"/>
      <c r="CE22" s="999"/>
      <c r="CF22" s="999"/>
      <c r="CG22" s="1020"/>
      <c r="CH22" s="995"/>
      <c r="CI22" s="996"/>
      <c r="CJ22" s="996"/>
      <c r="CK22" s="996"/>
      <c r="CL22" s="997"/>
      <c r="CM22" s="995"/>
      <c r="CN22" s="996"/>
      <c r="CO22" s="996"/>
      <c r="CP22" s="996"/>
      <c r="CQ22" s="997"/>
      <c r="CR22" s="995"/>
      <c r="CS22" s="996"/>
      <c r="CT22" s="996"/>
      <c r="CU22" s="996"/>
      <c r="CV22" s="997"/>
      <c r="CW22" s="995"/>
      <c r="CX22" s="996"/>
      <c r="CY22" s="996"/>
      <c r="CZ22" s="996"/>
      <c r="DA22" s="997"/>
      <c r="DB22" s="995"/>
      <c r="DC22" s="996"/>
      <c r="DD22" s="996"/>
      <c r="DE22" s="996"/>
      <c r="DF22" s="997"/>
      <c r="DG22" s="995"/>
      <c r="DH22" s="996"/>
      <c r="DI22" s="996"/>
      <c r="DJ22" s="996"/>
      <c r="DK22" s="997"/>
      <c r="DL22" s="995"/>
      <c r="DM22" s="996"/>
      <c r="DN22" s="996"/>
      <c r="DO22" s="996"/>
      <c r="DP22" s="997"/>
      <c r="DQ22" s="995"/>
      <c r="DR22" s="996"/>
      <c r="DS22" s="996"/>
      <c r="DT22" s="996"/>
      <c r="DU22" s="997"/>
      <c r="DV22" s="998"/>
      <c r="DW22" s="999"/>
      <c r="DX22" s="999"/>
      <c r="DY22" s="999"/>
      <c r="DZ22" s="1000"/>
      <c r="EA22" s="236"/>
    </row>
    <row r="23" spans="1:131" s="237" customFormat="1" ht="26.25" customHeight="1" thickBot="1">
      <c r="A23" s="242" t="s">
        <v>391</v>
      </c>
      <c r="B23" s="943" t="s">
        <v>392</v>
      </c>
      <c r="C23" s="944"/>
      <c r="D23" s="944"/>
      <c r="E23" s="944"/>
      <c r="F23" s="944"/>
      <c r="G23" s="944"/>
      <c r="H23" s="944"/>
      <c r="I23" s="944"/>
      <c r="J23" s="944"/>
      <c r="K23" s="944"/>
      <c r="L23" s="944"/>
      <c r="M23" s="944"/>
      <c r="N23" s="944"/>
      <c r="O23" s="944"/>
      <c r="P23" s="954"/>
      <c r="Q23" s="1070">
        <v>4458</v>
      </c>
      <c r="R23" s="1071"/>
      <c r="S23" s="1071"/>
      <c r="T23" s="1071"/>
      <c r="U23" s="1071"/>
      <c r="V23" s="1071">
        <v>4248</v>
      </c>
      <c r="W23" s="1071"/>
      <c r="X23" s="1071"/>
      <c r="Y23" s="1071"/>
      <c r="Z23" s="1071"/>
      <c r="AA23" s="1071">
        <v>210</v>
      </c>
      <c r="AB23" s="1071"/>
      <c r="AC23" s="1071"/>
      <c r="AD23" s="1071"/>
      <c r="AE23" s="1072"/>
      <c r="AF23" s="1073">
        <v>197</v>
      </c>
      <c r="AG23" s="1071"/>
      <c r="AH23" s="1071"/>
      <c r="AI23" s="1071"/>
      <c r="AJ23" s="1074"/>
      <c r="AK23" s="1075"/>
      <c r="AL23" s="1076"/>
      <c r="AM23" s="1076"/>
      <c r="AN23" s="1076"/>
      <c r="AO23" s="1076"/>
      <c r="AP23" s="1071">
        <v>2699</v>
      </c>
      <c r="AQ23" s="1071"/>
      <c r="AR23" s="1071"/>
      <c r="AS23" s="1071"/>
      <c r="AT23" s="1071"/>
      <c r="AU23" s="1077"/>
      <c r="AV23" s="1077"/>
      <c r="AW23" s="1077"/>
      <c r="AX23" s="1077"/>
      <c r="AY23" s="1078"/>
      <c r="AZ23" s="1067" t="s">
        <v>393</v>
      </c>
      <c r="BA23" s="1068"/>
      <c r="BB23" s="1068"/>
      <c r="BC23" s="1068"/>
      <c r="BD23" s="1069"/>
      <c r="BE23" s="235"/>
      <c r="BF23" s="235"/>
      <c r="BG23" s="235"/>
      <c r="BH23" s="235"/>
      <c r="BI23" s="235"/>
      <c r="BJ23" s="235"/>
      <c r="BK23" s="235"/>
      <c r="BL23" s="235"/>
      <c r="BM23" s="235"/>
      <c r="BN23" s="235"/>
      <c r="BO23" s="235"/>
      <c r="BP23" s="235"/>
      <c r="BQ23" s="240">
        <v>17</v>
      </c>
      <c r="BR23" s="241"/>
      <c r="BS23" s="998"/>
      <c r="BT23" s="999"/>
      <c r="BU23" s="999"/>
      <c r="BV23" s="999"/>
      <c r="BW23" s="999"/>
      <c r="BX23" s="999"/>
      <c r="BY23" s="999"/>
      <c r="BZ23" s="999"/>
      <c r="CA23" s="999"/>
      <c r="CB23" s="999"/>
      <c r="CC23" s="999"/>
      <c r="CD23" s="999"/>
      <c r="CE23" s="999"/>
      <c r="CF23" s="999"/>
      <c r="CG23" s="1020"/>
      <c r="CH23" s="995"/>
      <c r="CI23" s="996"/>
      <c r="CJ23" s="996"/>
      <c r="CK23" s="996"/>
      <c r="CL23" s="997"/>
      <c r="CM23" s="995"/>
      <c r="CN23" s="996"/>
      <c r="CO23" s="996"/>
      <c r="CP23" s="996"/>
      <c r="CQ23" s="997"/>
      <c r="CR23" s="995"/>
      <c r="CS23" s="996"/>
      <c r="CT23" s="996"/>
      <c r="CU23" s="996"/>
      <c r="CV23" s="997"/>
      <c r="CW23" s="995"/>
      <c r="CX23" s="996"/>
      <c r="CY23" s="996"/>
      <c r="CZ23" s="996"/>
      <c r="DA23" s="997"/>
      <c r="DB23" s="995"/>
      <c r="DC23" s="996"/>
      <c r="DD23" s="996"/>
      <c r="DE23" s="996"/>
      <c r="DF23" s="997"/>
      <c r="DG23" s="995"/>
      <c r="DH23" s="996"/>
      <c r="DI23" s="996"/>
      <c r="DJ23" s="996"/>
      <c r="DK23" s="997"/>
      <c r="DL23" s="995"/>
      <c r="DM23" s="996"/>
      <c r="DN23" s="996"/>
      <c r="DO23" s="996"/>
      <c r="DP23" s="997"/>
      <c r="DQ23" s="995"/>
      <c r="DR23" s="996"/>
      <c r="DS23" s="996"/>
      <c r="DT23" s="996"/>
      <c r="DU23" s="997"/>
      <c r="DV23" s="998"/>
      <c r="DW23" s="999"/>
      <c r="DX23" s="999"/>
      <c r="DY23" s="999"/>
      <c r="DZ23" s="1000"/>
      <c r="EA23" s="236"/>
    </row>
    <row r="24" spans="1:131" s="237" customFormat="1" ht="26.25" customHeight="1">
      <c r="A24" s="1066" t="s">
        <v>394</v>
      </c>
      <c r="B24" s="1066"/>
      <c r="C24" s="1066"/>
      <c r="D24" s="1066"/>
      <c r="E24" s="1066"/>
      <c r="F24" s="1066"/>
      <c r="G24" s="1066"/>
      <c r="H24" s="1066"/>
      <c r="I24" s="1066"/>
      <c r="J24" s="1066"/>
      <c r="K24" s="1066"/>
      <c r="L24" s="1066"/>
      <c r="M24" s="1066"/>
      <c r="N24" s="1066"/>
      <c r="O24" s="1066"/>
      <c r="P24" s="1066"/>
      <c r="Q24" s="1066"/>
      <c r="R24" s="1066"/>
      <c r="S24" s="1066"/>
      <c r="T24" s="1066"/>
      <c r="U24" s="1066"/>
      <c r="V24" s="1066"/>
      <c r="W24" s="1066"/>
      <c r="X24" s="1066"/>
      <c r="Y24" s="1066"/>
      <c r="Z24" s="1066"/>
      <c r="AA24" s="1066"/>
      <c r="AB24" s="1066"/>
      <c r="AC24" s="1066"/>
      <c r="AD24" s="1066"/>
      <c r="AE24" s="1066"/>
      <c r="AF24" s="1066"/>
      <c r="AG24" s="1066"/>
      <c r="AH24" s="1066"/>
      <c r="AI24" s="1066"/>
      <c r="AJ24" s="1066"/>
      <c r="AK24" s="1066"/>
      <c r="AL24" s="1066"/>
      <c r="AM24" s="1066"/>
      <c r="AN24" s="1066"/>
      <c r="AO24" s="1066"/>
      <c r="AP24" s="1066"/>
      <c r="AQ24" s="1066"/>
      <c r="AR24" s="1066"/>
      <c r="AS24" s="1066"/>
      <c r="AT24" s="1066"/>
      <c r="AU24" s="1066"/>
      <c r="AV24" s="1066"/>
      <c r="AW24" s="1066"/>
      <c r="AX24" s="1066"/>
      <c r="AY24" s="1066"/>
      <c r="AZ24" s="234"/>
      <c r="BA24" s="234"/>
      <c r="BB24" s="234"/>
      <c r="BC24" s="234"/>
      <c r="BD24" s="234"/>
      <c r="BE24" s="235"/>
      <c r="BF24" s="235"/>
      <c r="BG24" s="235"/>
      <c r="BH24" s="235"/>
      <c r="BI24" s="235"/>
      <c r="BJ24" s="235"/>
      <c r="BK24" s="235"/>
      <c r="BL24" s="235"/>
      <c r="BM24" s="235"/>
      <c r="BN24" s="235"/>
      <c r="BO24" s="235"/>
      <c r="BP24" s="235"/>
      <c r="BQ24" s="240">
        <v>18</v>
      </c>
      <c r="BR24" s="241"/>
      <c r="BS24" s="998"/>
      <c r="BT24" s="999"/>
      <c r="BU24" s="999"/>
      <c r="BV24" s="999"/>
      <c r="BW24" s="999"/>
      <c r="BX24" s="999"/>
      <c r="BY24" s="999"/>
      <c r="BZ24" s="999"/>
      <c r="CA24" s="999"/>
      <c r="CB24" s="999"/>
      <c r="CC24" s="999"/>
      <c r="CD24" s="999"/>
      <c r="CE24" s="999"/>
      <c r="CF24" s="999"/>
      <c r="CG24" s="1020"/>
      <c r="CH24" s="995"/>
      <c r="CI24" s="996"/>
      <c r="CJ24" s="996"/>
      <c r="CK24" s="996"/>
      <c r="CL24" s="997"/>
      <c r="CM24" s="995"/>
      <c r="CN24" s="996"/>
      <c r="CO24" s="996"/>
      <c r="CP24" s="996"/>
      <c r="CQ24" s="997"/>
      <c r="CR24" s="995"/>
      <c r="CS24" s="996"/>
      <c r="CT24" s="996"/>
      <c r="CU24" s="996"/>
      <c r="CV24" s="997"/>
      <c r="CW24" s="995"/>
      <c r="CX24" s="996"/>
      <c r="CY24" s="996"/>
      <c r="CZ24" s="996"/>
      <c r="DA24" s="997"/>
      <c r="DB24" s="995"/>
      <c r="DC24" s="996"/>
      <c r="DD24" s="996"/>
      <c r="DE24" s="996"/>
      <c r="DF24" s="997"/>
      <c r="DG24" s="995"/>
      <c r="DH24" s="996"/>
      <c r="DI24" s="996"/>
      <c r="DJ24" s="996"/>
      <c r="DK24" s="997"/>
      <c r="DL24" s="995"/>
      <c r="DM24" s="996"/>
      <c r="DN24" s="996"/>
      <c r="DO24" s="996"/>
      <c r="DP24" s="997"/>
      <c r="DQ24" s="995"/>
      <c r="DR24" s="996"/>
      <c r="DS24" s="996"/>
      <c r="DT24" s="996"/>
      <c r="DU24" s="997"/>
      <c r="DV24" s="998"/>
      <c r="DW24" s="999"/>
      <c r="DX24" s="999"/>
      <c r="DY24" s="999"/>
      <c r="DZ24" s="1000"/>
      <c r="EA24" s="236"/>
    </row>
    <row r="25" spans="1:131" ht="26.25" customHeight="1" thickBot="1">
      <c r="A25" s="1065" t="s">
        <v>395</v>
      </c>
      <c r="B25" s="1065"/>
      <c r="C25" s="1065"/>
      <c r="D25" s="1065"/>
      <c r="E25" s="1065"/>
      <c r="F25" s="1065"/>
      <c r="G25" s="1065"/>
      <c r="H25" s="1065"/>
      <c r="I25" s="1065"/>
      <c r="J25" s="1065"/>
      <c r="K25" s="1065"/>
      <c r="L25" s="1065"/>
      <c r="M25" s="1065"/>
      <c r="N25" s="1065"/>
      <c r="O25" s="1065"/>
      <c r="P25" s="1065"/>
      <c r="Q25" s="1065"/>
      <c r="R25" s="1065"/>
      <c r="S25" s="1065"/>
      <c r="T25" s="1065"/>
      <c r="U25" s="1065"/>
      <c r="V25" s="1065"/>
      <c r="W25" s="1065"/>
      <c r="X25" s="1065"/>
      <c r="Y25" s="1065"/>
      <c r="Z25" s="1065"/>
      <c r="AA25" s="1065"/>
      <c r="AB25" s="1065"/>
      <c r="AC25" s="1065"/>
      <c r="AD25" s="1065"/>
      <c r="AE25" s="1065"/>
      <c r="AF25" s="1065"/>
      <c r="AG25" s="1065"/>
      <c r="AH25" s="1065"/>
      <c r="AI25" s="1065"/>
      <c r="AJ25" s="1065"/>
      <c r="AK25" s="1065"/>
      <c r="AL25" s="1065"/>
      <c r="AM25" s="1065"/>
      <c r="AN25" s="1065"/>
      <c r="AO25" s="1065"/>
      <c r="AP25" s="1065"/>
      <c r="AQ25" s="1065"/>
      <c r="AR25" s="1065"/>
      <c r="AS25" s="1065"/>
      <c r="AT25" s="1065"/>
      <c r="AU25" s="1065"/>
      <c r="AV25" s="1065"/>
      <c r="AW25" s="1065"/>
      <c r="AX25" s="1065"/>
      <c r="AY25" s="1065"/>
      <c r="AZ25" s="1065"/>
      <c r="BA25" s="1065"/>
      <c r="BB25" s="1065"/>
      <c r="BC25" s="1065"/>
      <c r="BD25" s="1065"/>
      <c r="BE25" s="1065"/>
      <c r="BF25" s="1065"/>
      <c r="BG25" s="1065"/>
      <c r="BH25" s="1065"/>
      <c r="BI25" s="1065"/>
      <c r="BJ25" s="234"/>
      <c r="BK25" s="234"/>
      <c r="BL25" s="234"/>
      <c r="BM25" s="234"/>
      <c r="BN25" s="234"/>
      <c r="BO25" s="243"/>
      <c r="BP25" s="243"/>
      <c r="BQ25" s="240">
        <v>19</v>
      </c>
      <c r="BR25" s="241"/>
      <c r="BS25" s="998"/>
      <c r="BT25" s="999"/>
      <c r="BU25" s="999"/>
      <c r="BV25" s="999"/>
      <c r="BW25" s="999"/>
      <c r="BX25" s="999"/>
      <c r="BY25" s="999"/>
      <c r="BZ25" s="999"/>
      <c r="CA25" s="999"/>
      <c r="CB25" s="999"/>
      <c r="CC25" s="999"/>
      <c r="CD25" s="999"/>
      <c r="CE25" s="999"/>
      <c r="CF25" s="999"/>
      <c r="CG25" s="1020"/>
      <c r="CH25" s="995"/>
      <c r="CI25" s="996"/>
      <c r="CJ25" s="996"/>
      <c r="CK25" s="996"/>
      <c r="CL25" s="997"/>
      <c r="CM25" s="995"/>
      <c r="CN25" s="996"/>
      <c r="CO25" s="996"/>
      <c r="CP25" s="996"/>
      <c r="CQ25" s="997"/>
      <c r="CR25" s="995"/>
      <c r="CS25" s="996"/>
      <c r="CT25" s="996"/>
      <c r="CU25" s="996"/>
      <c r="CV25" s="997"/>
      <c r="CW25" s="995"/>
      <c r="CX25" s="996"/>
      <c r="CY25" s="996"/>
      <c r="CZ25" s="996"/>
      <c r="DA25" s="997"/>
      <c r="DB25" s="995"/>
      <c r="DC25" s="996"/>
      <c r="DD25" s="996"/>
      <c r="DE25" s="996"/>
      <c r="DF25" s="997"/>
      <c r="DG25" s="995"/>
      <c r="DH25" s="996"/>
      <c r="DI25" s="996"/>
      <c r="DJ25" s="996"/>
      <c r="DK25" s="997"/>
      <c r="DL25" s="995"/>
      <c r="DM25" s="996"/>
      <c r="DN25" s="996"/>
      <c r="DO25" s="996"/>
      <c r="DP25" s="997"/>
      <c r="DQ25" s="995"/>
      <c r="DR25" s="996"/>
      <c r="DS25" s="996"/>
      <c r="DT25" s="996"/>
      <c r="DU25" s="997"/>
      <c r="DV25" s="998"/>
      <c r="DW25" s="999"/>
      <c r="DX25" s="999"/>
      <c r="DY25" s="999"/>
      <c r="DZ25" s="1000"/>
      <c r="EA25" s="231"/>
    </row>
    <row r="26" spans="1:131" ht="26.25" customHeight="1">
      <c r="A26" s="1001" t="s">
        <v>372</v>
      </c>
      <c r="B26" s="1002"/>
      <c r="C26" s="1002"/>
      <c r="D26" s="1002"/>
      <c r="E26" s="1002"/>
      <c r="F26" s="1002"/>
      <c r="G26" s="1002"/>
      <c r="H26" s="1002"/>
      <c r="I26" s="1002"/>
      <c r="J26" s="1002"/>
      <c r="K26" s="1002"/>
      <c r="L26" s="1002"/>
      <c r="M26" s="1002"/>
      <c r="N26" s="1002"/>
      <c r="O26" s="1002"/>
      <c r="P26" s="1003"/>
      <c r="Q26" s="1007" t="s">
        <v>396</v>
      </c>
      <c r="R26" s="1008"/>
      <c r="S26" s="1008"/>
      <c r="T26" s="1008"/>
      <c r="U26" s="1009"/>
      <c r="V26" s="1007" t="s">
        <v>397</v>
      </c>
      <c r="W26" s="1008"/>
      <c r="X26" s="1008"/>
      <c r="Y26" s="1008"/>
      <c r="Z26" s="1009"/>
      <c r="AA26" s="1007" t="s">
        <v>398</v>
      </c>
      <c r="AB26" s="1008"/>
      <c r="AC26" s="1008"/>
      <c r="AD26" s="1008"/>
      <c r="AE26" s="1008"/>
      <c r="AF26" s="1061" t="s">
        <v>399</v>
      </c>
      <c r="AG26" s="1014"/>
      <c r="AH26" s="1014"/>
      <c r="AI26" s="1014"/>
      <c r="AJ26" s="1062"/>
      <c r="AK26" s="1008" t="s">
        <v>400</v>
      </c>
      <c r="AL26" s="1008"/>
      <c r="AM26" s="1008"/>
      <c r="AN26" s="1008"/>
      <c r="AO26" s="1009"/>
      <c r="AP26" s="1007" t="s">
        <v>401</v>
      </c>
      <c r="AQ26" s="1008"/>
      <c r="AR26" s="1008"/>
      <c r="AS26" s="1008"/>
      <c r="AT26" s="1009"/>
      <c r="AU26" s="1007" t="s">
        <v>402</v>
      </c>
      <c r="AV26" s="1008"/>
      <c r="AW26" s="1008"/>
      <c r="AX26" s="1008"/>
      <c r="AY26" s="1009"/>
      <c r="AZ26" s="1007" t="s">
        <v>403</v>
      </c>
      <c r="BA26" s="1008"/>
      <c r="BB26" s="1008"/>
      <c r="BC26" s="1008"/>
      <c r="BD26" s="1009"/>
      <c r="BE26" s="1007" t="s">
        <v>379</v>
      </c>
      <c r="BF26" s="1008"/>
      <c r="BG26" s="1008"/>
      <c r="BH26" s="1008"/>
      <c r="BI26" s="1021"/>
      <c r="BJ26" s="234"/>
      <c r="BK26" s="234"/>
      <c r="BL26" s="234"/>
      <c r="BM26" s="234"/>
      <c r="BN26" s="234"/>
      <c r="BO26" s="243"/>
      <c r="BP26" s="243"/>
      <c r="BQ26" s="240">
        <v>20</v>
      </c>
      <c r="BR26" s="241"/>
      <c r="BS26" s="998"/>
      <c r="BT26" s="999"/>
      <c r="BU26" s="999"/>
      <c r="BV26" s="999"/>
      <c r="BW26" s="999"/>
      <c r="BX26" s="999"/>
      <c r="BY26" s="999"/>
      <c r="BZ26" s="999"/>
      <c r="CA26" s="999"/>
      <c r="CB26" s="999"/>
      <c r="CC26" s="999"/>
      <c r="CD26" s="999"/>
      <c r="CE26" s="999"/>
      <c r="CF26" s="999"/>
      <c r="CG26" s="1020"/>
      <c r="CH26" s="995"/>
      <c r="CI26" s="996"/>
      <c r="CJ26" s="996"/>
      <c r="CK26" s="996"/>
      <c r="CL26" s="997"/>
      <c r="CM26" s="995"/>
      <c r="CN26" s="996"/>
      <c r="CO26" s="996"/>
      <c r="CP26" s="996"/>
      <c r="CQ26" s="997"/>
      <c r="CR26" s="995"/>
      <c r="CS26" s="996"/>
      <c r="CT26" s="996"/>
      <c r="CU26" s="996"/>
      <c r="CV26" s="997"/>
      <c r="CW26" s="995"/>
      <c r="CX26" s="996"/>
      <c r="CY26" s="996"/>
      <c r="CZ26" s="996"/>
      <c r="DA26" s="997"/>
      <c r="DB26" s="995"/>
      <c r="DC26" s="996"/>
      <c r="DD26" s="996"/>
      <c r="DE26" s="996"/>
      <c r="DF26" s="997"/>
      <c r="DG26" s="995"/>
      <c r="DH26" s="996"/>
      <c r="DI26" s="996"/>
      <c r="DJ26" s="996"/>
      <c r="DK26" s="997"/>
      <c r="DL26" s="995"/>
      <c r="DM26" s="996"/>
      <c r="DN26" s="996"/>
      <c r="DO26" s="996"/>
      <c r="DP26" s="997"/>
      <c r="DQ26" s="995"/>
      <c r="DR26" s="996"/>
      <c r="DS26" s="996"/>
      <c r="DT26" s="996"/>
      <c r="DU26" s="997"/>
      <c r="DV26" s="998"/>
      <c r="DW26" s="999"/>
      <c r="DX26" s="999"/>
      <c r="DY26" s="999"/>
      <c r="DZ26" s="1000"/>
      <c r="EA26" s="231"/>
    </row>
    <row r="27" spans="1:131" ht="26.25" customHeight="1" thickBot="1">
      <c r="A27" s="1004"/>
      <c r="B27" s="1005"/>
      <c r="C27" s="1005"/>
      <c r="D27" s="1005"/>
      <c r="E27" s="1005"/>
      <c r="F27" s="1005"/>
      <c r="G27" s="1005"/>
      <c r="H27" s="1005"/>
      <c r="I27" s="1005"/>
      <c r="J27" s="1005"/>
      <c r="K27" s="1005"/>
      <c r="L27" s="1005"/>
      <c r="M27" s="1005"/>
      <c r="N27" s="1005"/>
      <c r="O27" s="1005"/>
      <c r="P27" s="1006"/>
      <c r="Q27" s="1010"/>
      <c r="R27" s="1011"/>
      <c r="S27" s="1011"/>
      <c r="T27" s="1011"/>
      <c r="U27" s="1012"/>
      <c r="V27" s="1010"/>
      <c r="W27" s="1011"/>
      <c r="X27" s="1011"/>
      <c r="Y27" s="1011"/>
      <c r="Z27" s="1012"/>
      <c r="AA27" s="1010"/>
      <c r="AB27" s="1011"/>
      <c r="AC27" s="1011"/>
      <c r="AD27" s="1011"/>
      <c r="AE27" s="1011"/>
      <c r="AF27" s="1063"/>
      <c r="AG27" s="1017"/>
      <c r="AH27" s="1017"/>
      <c r="AI27" s="1017"/>
      <c r="AJ27" s="1064"/>
      <c r="AK27" s="1011"/>
      <c r="AL27" s="1011"/>
      <c r="AM27" s="1011"/>
      <c r="AN27" s="1011"/>
      <c r="AO27" s="1012"/>
      <c r="AP27" s="1010"/>
      <c r="AQ27" s="1011"/>
      <c r="AR27" s="1011"/>
      <c r="AS27" s="1011"/>
      <c r="AT27" s="1012"/>
      <c r="AU27" s="1010"/>
      <c r="AV27" s="1011"/>
      <c r="AW27" s="1011"/>
      <c r="AX27" s="1011"/>
      <c r="AY27" s="1012"/>
      <c r="AZ27" s="1010"/>
      <c r="BA27" s="1011"/>
      <c r="BB27" s="1011"/>
      <c r="BC27" s="1011"/>
      <c r="BD27" s="1012"/>
      <c r="BE27" s="1010"/>
      <c r="BF27" s="1011"/>
      <c r="BG27" s="1011"/>
      <c r="BH27" s="1011"/>
      <c r="BI27" s="1022"/>
      <c r="BJ27" s="234"/>
      <c r="BK27" s="234"/>
      <c r="BL27" s="234"/>
      <c r="BM27" s="234"/>
      <c r="BN27" s="234"/>
      <c r="BO27" s="243"/>
      <c r="BP27" s="243"/>
      <c r="BQ27" s="240">
        <v>21</v>
      </c>
      <c r="BR27" s="241"/>
      <c r="BS27" s="998"/>
      <c r="BT27" s="999"/>
      <c r="BU27" s="999"/>
      <c r="BV27" s="999"/>
      <c r="BW27" s="999"/>
      <c r="BX27" s="999"/>
      <c r="BY27" s="999"/>
      <c r="BZ27" s="999"/>
      <c r="CA27" s="999"/>
      <c r="CB27" s="999"/>
      <c r="CC27" s="999"/>
      <c r="CD27" s="999"/>
      <c r="CE27" s="999"/>
      <c r="CF27" s="999"/>
      <c r="CG27" s="1020"/>
      <c r="CH27" s="995"/>
      <c r="CI27" s="996"/>
      <c r="CJ27" s="996"/>
      <c r="CK27" s="996"/>
      <c r="CL27" s="997"/>
      <c r="CM27" s="995"/>
      <c r="CN27" s="996"/>
      <c r="CO27" s="996"/>
      <c r="CP27" s="996"/>
      <c r="CQ27" s="997"/>
      <c r="CR27" s="995"/>
      <c r="CS27" s="996"/>
      <c r="CT27" s="996"/>
      <c r="CU27" s="996"/>
      <c r="CV27" s="997"/>
      <c r="CW27" s="995"/>
      <c r="CX27" s="996"/>
      <c r="CY27" s="996"/>
      <c r="CZ27" s="996"/>
      <c r="DA27" s="997"/>
      <c r="DB27" s="995"/>
      <c r="DC27" s="996"/>
      <c r="DD27" s="996"/>
      <c r="DE27" s="996"/>
      <c r="DF27" s="997"/>
      <c r="DG27" s="995"/>
      <c r="DH27" s="996"/>
      <c r="DI27" s="996"/>
      <c r="DJ27" s="996"/>
      <c r="DK27" s="997"/>
      <c r="DL27" s="995"/>
      <c r="DM27" s="996"/>
      <c r="DN27" s="996"/>
      <c r="DO27" s="996"/>
      <c r="DP27" s="997"/>
      <c r="DQ27" s="995"/>
      <c r="DR27" s="996"/>
      <c r="DS27" s="996"/>
      <c r="DT27" s="996"/>
      <c r="DU27" s="997"/>
      <c r="DV27" s="998"/>
      <c r="DW27" s="999"/>
      <c r="DX27" s="999"/>
      <c r="DY27" s="999"/>
      <c r="DZ27" s="1000"/>
      <c r="EA27" s="231"/>
    </row>
    <row r="28" spans="1:131" ht="26.25" customHeight="1" thickTop="1">
      <c r="A28" s="244">
        <v>1</v>
      </c>
      <c r="B28" s="1051" t="s">
        <v>404</v>
      </c>
      <c r="C28" s="1052"/>
      <c r="D28" s="1052"/>
      <c r="E28" s="1052"/>
      <c r="F28" s="1052"/>
      <c r="G28" s="1052"/>
      <c r="H28" s="1052"/>
      <c r="I28" s="1052"/>
      <c r="J28" s="1052"/>
      <c r="K28" s="1052"/>
      <c r="L28" s="1052"/>
      <c r="M28" s="1052"/>
      <c r="N28" s="1052"/>
      <c r="O28" s="1052"/>
      <c r="P28" s="1053"/>
      <c r="Q28" s="1054">
        <v>849</v>
      </c>
      <c r="R28" s="1055"/>
      <c r="S28" s="1055"/>
      <c r="T28" s="1055"/>
      <c r="U28" s="1055"/>
      <c r="V28" s="1055">
        <v>750</v>
      </c>
      <c r="W28" s="1055"/>
      <c r="X28" s="1055"/>
      <c r="Y28" s="1055"/>
      <c r="Z28" s="1055"/>
      <c r="AA28" s="1055">
        <v>99</v>
      </c>
      <c r="AB28" s="1055"/>
      <c r="AC28" s="1055"/>
      <c r="AD28" s="1055"/>
      <c r="AE28" s="1056"/>
      <c r="AF28" s="1057">
        <v>99</v>
      </c>
      <c r="AG28" s="1055"/>
      <c r="AH28" s="1055"/>
      <c r="AI28" s="1055"/>
      <c r="AJ28" s="1058"/>
      <c r="AK28" s="1059">
        <v>61</v>
      </c>
      <c r="AL28" s="1060"/>
      <c r="AM28" s="1060"/>
      <c r="AN28" s="1060"/>
      <c r="AO28" s="1060"/>
      <c r="AP28" s="1048" t="s">
        <v>583</v>
      </c>
      <c r="AQ28" s="1048"/>
      <c r="AR28" s="1048"/>
      <c r="AS28" s="1048"/>
      <c r="AT28" s="1048"/>
      <c r="AU28" s="1048" t="s">
        <v>583</v>
      </c>
      <c r="AV28" s="1048"/>
      <c r="AW28" s="1048"/>
      <c r="AX28" s="1048"/>
      <c r="AY28" s="1048"/>
      <c r="AZ28" s="1048" t="s">
        <v>583</v>
      </c>
      <c r="BA28" s="1048"/>
      <c r="BB28" s="1048"/>
      <c r="BC28" s="1048"/>
      <c r="BD28" s="1048"/>
      <c r="BE28" s="1049"/>
      <c r="BF28" s="1049"/>
      <c r="BG28" s="1049"/>
      <c r="BH28" s="1049"/>
      <c r="BI28" s="1050"/>
      <c r="BJ28" s="234"/>
      <c r="BK28" s="234"/>
      <c r="BL28" s="234"/>
      <c r="BM28" s="234"/>
      <c r="BN28" s="234"/>
      <c r="BO28" s="243"/>
      <c r="BP28" s="243"/>
      <c r="BQ28" s="240">
        <v>22</v>
      </c>
      <c r="BR28" s="241"/>
      <c r="BS28" s="998"/>
      <c r="BT28" s="999"/>
      <c r="BU28" s="999"/>
      <c r="BV28" s="999"/>
      <c r="BW28" s="999"/>
      <c r="BX28" s="999"/>
      <c r="BY28" s="999"/>
      <c r="BZ28" s="999"/>
      <c r="CA28" s="999"/>
      <c r="CB28" s="999"/>
      <c r="CC28" s="999"/>
      <c r="CD28" s="999"/>
      <c r="CE28" s="999"/>
      <c r="CF28" s="999"/>
      <c r="CG28" s="1020"/>
      <c r="CH28" s="995"/>
      <c r="CI28" s="996"/>
      <c r="CJ28" s="996"/>
      <c r="CK28" s="996"/>
      <c r="CL28" s="997"/>
      <c r="CM28" s="995"/>
      <c r="CN28" s="996"/>
      <c r="CO28" s="996"/>
      <c r="CP28" s="996"/>
      <c r="CQ28" s="997"/>
      <c r="CR28" s="995"/>
      <c r="CS28" s="996"/>
      <c r="CT28" s="996"/>
      <c r="CU28" s="996"/>
      <c r="CV28" s="997"/>
      <c r="CW28" s="995"/>
      <c r="CX28" s="996"/>
      <c r="CY28" s="996"/>
      <c r="CZ28" s="996"/>
      <c r="DA28" s="997"/>
      <c r="DB28" s="995"/>
      <c r="DC28" s="996"/>
      <c r="DD28" s="996"/>
      <c r="DE28" s="996"/>
      <c r="DF28" s="997"/>
      <c r="DG28" s="995"/>
      <c r="DH28" s="996"/>
      <c r="DI28" s="996"/>
      <c r="DJ28" s="996"/>
      <c r="DK28" s="997"/>
      <c r="DL28" s="995"/>
      <c r="DM28" s="996"/>
      <c r="DN28" s="996"/>
      <c r="DO28" s="996"/>
      <c r="DP28" s="997"/>
      <c r="DQ28" s="995"/>
      <c r="DR28" s="996"/>
      <c r="DS28" s="996"/>
      <c r="DT28" s="996"/>
      <c r="DU28" s="997"/>
      <c r="DV28" s="998"/>
      <c r="DW28" s="999"/>
      <c r="DX28" s="999"/>
      <c r="DY28" s="999"/>
      <c r="DZ28" s="1000"/>
      <c r="EA28" s="231"/>
    </row>
    <row r="29" spans="1:131" ht="26.25" customHeight="1">
      <c r="A29" s="244">
        <v>2</v>
      </c>
      <c r="B29" s="1039" t="s">
        <v>405</v>
      </c>
      <c r="C29" s="1040"/>
      <c r="D29" s="1040"/>
      <c r="E29" s="1040"/>
      <c r="F29" s="1040"/>
      <c r="G29" s="1040"/>
      <c r="H29" s="1040"/>
      <c r="I29" s="1040"/>
      <c r="J29" s="1040"/>
      <c r="K29" s="1040"/>
      <c r="L29" s="1040"/>
      <c r="M29" s="1040"/>
      <c r="N29" s="1040"/>
      <c r="O29" s="1040"/>
      <c r="P29" s="1041"/>
      <c r="Q29" s="1045">
        <v>97</v>
      </c>
      <c r="R29" s="1046"/>
      <c r="S29" s="1046"/>
      <c r="T29" s="1046"/>
      <c r="U29" s="1046"/>
      <c r="V29" s="1046">
        <v>94</v>
      </c>
      <c r="W29" s="1046"/>
      <c r="X29" s="1046"/>
      <c r="Y29" s="1046"/>
      <c r="Z29" s="1046"/>
      <c r="AA29" s="1046">
        <v>3</v>
      </c>
      <c r="AB29" s="1046"/>
      <c r="AC29" s="1046"/>
      <c r="AD29" s="1046"/>
      <c r="AE29" s="1047"/>
      <c r="AF29" s="1023">
        <v>3</v>
      </c>
      <c r="AG29" s="1024"/>
      <c r="AH29" s="1024"/>
      <c r="AI29" s="1024"/>
      <c r="AJ29" s="1025"/>
      <c r="AK29" s="986">
        <v>25</v>
      </c>
      <c r="AL29" s="977"/>
      <c r="AM29" s="977"/>
      <c r="AN29" s="977"/>
      <c r="AO29" s="977"/>
      <c r="AP29" s="1044" t="s">
        <v>583</v>
      </c>
      <c r="AQ29" s="1044"/>
      <c r="AR29" s="1044"/>
      <c r="AS29" s="1044"/>
      <c r="AT29" s="1044"/>
      <c r="AU29" s="1044" t="s">
        <v>583</v>
      </c>
      <c r="AV29" s="1044"/>
      <c r="AW29" s="1044"/>
      <c r="AX29" s="1044"/>
      <c r="AY29" s="1044"/>
      <c r="AZ29" s="1044" t="s">
        <v>584</v>
      </c>
      <c r="BA29" s="1044"/>
      <c r="BB29" s="1044"/>
      <c r="BC29" s="1044"/>
      <c r="BD29" s="1044"/>
      <c r="BE29" s="978"/>
      <c r="BF29" s="978"/>
      <c r="BG29" s="978"/>
      <c r="BH29" s="978"/>
      <c r="BI29" s="979"/>
      <c r="BJ29" s="234"/>
      <c r="BK29" s="234"/>
      <c r="BL29" s="234"/>
      <c r="BM29" s="234"/>
      <c r="BN29" s="234"/>
      <c r="BO29" s="243"/>
      <c r="BP29" s="243"/>
      <c r="BQ29" s="240">
        <v>23</v>
      </c>
      <c r="BR29" s="241"/>
      <c r="BS29" s="998"/>
      <c r="BT29" s="999"/>
      <c r="BU29" s="999"/>
      <c r="BV29" s="999"/>
      <c r="BW29" s="999"/>
      <c r="BX29" s="999"/>
      <c r="BY29" s="999"/>
      <c r="BZ29" s="999"/>
      <c r="CA29" s="999"/>
      <c r="CB29" s="999"/>
      <c r="CC29" s="999"/>
      <c r="CD29" s="999"/>
      <c r="CE29" s="999"/>
      <c r="CF29" s="999"/>
      <c r="CG29" s="1020"/>
      <c r="CH29" s="995"/>
      <c r="CI29" s="996"/>
      <c r="CJ29" s="996"/>
      <c r="CK29" s="996"/>
      <c r="CL29" s="997"/>
      <c r="CM29" s="995"/>
      <c r="CN29" s="996"/>
      <c r="CO29" s="996"/>
      <c r="CP29" s="996"/>
      <c r="CQ29" s="997"/>
      <c r="CR29" s="995"/>
      <c r="CS29" s="996"/>
      <c r="CT29" s="996"/>
      <c r="CU29" s="996"/>
      <c r="CV29" s="997"/>
      <c r="CW29" s="995"/>
      <c r="CX29" s="996"/>
      <c r="CY29" s="996"/>
      <c r="CZ29" s="996"/>
      <c r="DA29" s="997"/>
      <c r="DB29" s="995"/>
      <c r="DC29" s="996"/>
      <c r="DD29" s="996"/>
      <c r="DE29" s="996"/>
      <c r="DF29" s="997"/>
      <c r="DG29" s="995"/>
      <c r="DH29" s="996"/>
      <c r="DI29" s="996"/>
      <c r="DJ29" s="996"/>
      <c r="DK29" s="997"/>
      <c r="DL29" s="995"/>
      <c r="DM29" s="996"/>
      <c r="DN29" s="996"/>
      <c r="DO29" s="996"/>
      <c r="DP29" s="997"/>
      <c r="DQ29" s="995"/>
      <c r="DR29" s="996"/>
      <c r="DS29" s="996"/>
      <c r="DT29" s="996"/>
      <c r="DU29" s="997"/>
      <c r="DV29" s="998"/>
      <c r="DW29" s="999"/>
      <c r="DX29" s="999"/>
      <c r="DY29" s="999"/>
      <c r="DZ29" s="1000"/>
      <c r="EA29" s="231"/>
    </row>
    <row r="30" spans="1:131" ht="26.25" customHeight="1">
      <c r="A30" s="244">
        <v>3</v>
      </c>
      <c r="B30" s="1039" t="s">
        <v>406</v>
      </c>
      <c r="C30" s="1040"/>
      <c r="D30" s="1040"/>
      <c r="E30" s="1040"/>
      <c r="F30" s="1040"/>
      <c r="G30" s="1040"/>
      <c r="H30" s="1040"/>
      <c r="I30" s="1040"/>
      <c r="J30" s="1040"/>
      <c r="K30" s="1040"/>
      <c r="L30" s="1040"/>
      <c r="M30" s="1040"/>
      <c r="N30" s="1040"/>
      <c r="O30" s="1040"/>
      <c r="P30" s="1041"/>
      <c r="Q30" s="1045">
        <v>618</v>
      </c>
      <c r="R30" s="1046"/>
      <c r="S30" s="1046"/>
      <c r="T30" s="1046"/>
      <c r="U30" s="1046"/>
      <c r="V30" s="1046">
        <v>603</v>
      </c>
      <c r="W30" s="1046"/>
      <c r="X30" s="1046"/>
      <c r="Y30" s="1046"/>
      <c r="Z30" s="1046"/>
      <c r="AA30" s="1046">
        <v>15</v>
      </c>
      <c r="AB30" s="1046"/>
      <c r="AC30" s="1046"/>
      <c r="AD30" s="1046"/>
      <c r="AE30" s="1047"/>
      <c r="AF30" s="1023">
        <v>15</v>
      </c>
      <c r="AG30" s="1024"/>
      <c r="AH30" s="1024"/>
      <c r="AI30" s="1024"/>
      <c r="AJ30" s="1025"/>
      <c r="AK30" s="986">
        <v>135</v>
      </c>
      <c r="AL30" s="977"/>
      <c r="AM30" s="977"/>
      <c r="AN30" s="977"/>
      <c r="AO30" s="977"/>
      <c r="AP30" s="1044" t="s">
        <v>583</v>
      </c>
      <c r="AQ30" s="1044"/>
      <c r="AR30" s="1044"/>
      <c r="AS30" s="1044"/>
      <c r="AT30" s="1044"/>
      <c r="AU30" s="1044" t="s">
        <v>583</v>
      </c>
      <c r="AV30" s="1044"/>
      <c r="AW30" s="1044"/>
      <c r="AX30" s="1044"/>
      <c r="AY30" s="1044"/>
      <c r="AZ30" s="1044" t="s">
        <v>583</v>
      </c>
      <c r="BA30" s="1044"/>
      <c r="BB30" s="1044"/>
      <c r="BC30" s="1044"/>
      <c r="BD30" s="1044"/>
      <c r="BE30" s="978"/>
      <c r="BF30" s="978"/>
      <c r="BG30" s="978"/>
      <c r="BH30" s="978"/>
      <c r="BI30" s="979"/>
      <c r="BJ30" s="234"/>
      <c r="BK30" s="234"/>
      <c r="BL30" s="234"/>
      <c r="BM30" s="234"/>
      <c r="BN30" s="234"/>
      <c r="BO30" s="243"/>
      <c r="BP30" s="243"/>
      <c r="BQ30" s="240">
        <v>24</v>
      </c>
      <c r="BR30" s="241"/>
      <c r="BS30" s="998"/>
      <c r="BT30" s="999"/>
      <c r="BU30" s="999"/>
      <c r="BV30" s="999"/>
      <c r="BW30" s="999"/>
      <c r="BX30" s="999"/>
      <c r="BY30" s="999"/>
      <c r="BZ30" s="999"/>
      <c r="CA30" s="999"/>
      <c r="CB30" s="999"/>
      <c r="CC30" s="999"/>
      <c r="CD30" s="999"/>
      <c r="CE30" s="999"/>
      <c r="CF30" s="999"/>
      <c r="CG30" s="1020"/>
      <c r="CH30" s="995"/>
      <c r="CI30" s="996"/>
      <c r="CJ30" s="996"/>
      <c r="CK30" s="996"/>
      <c r="CL30" s="997"/>
      <c r="CM30" s="995"/>
      <c r="CN30" s="996"/>
      <c r="CO30" s="996"/>
      <c r="CP30" s="996"/>
      <c r="CQ30" s="997"/>
      <c r="CR30" s="995"/>
      <c r="CS30" s="996"/>
      <c r="CT30" s="996"/>
      <c r="CU30" s="996"/>
      <c r="CV30" s="997"/>
      <c r="CW30" s="995"/>
      <c r="CX30" s="996"/>
      <c r="CY30" s="996"/>
      <c r="CZ30" s="996"/>
      <c r="DA30" s="997"/>
      <c r="DB30" s="995"/>
      <c r="DC30" s="996"/>
      <c r="DD30" s="996"/>
      <c r="DE30" s="996"/>
      <c r="DF30" s="997"/>
      <c r="DG30" s="995"/>
      <c r="DH30" s="996"/>
      <c r="DI30" s="996"/>
      <c r="DJ30" s="996"/>
      <c r="DK30" s="997"/>
      <c r="DL30" s="995"/>
      <c r="DM30" s="996"/>
      <c r="DN30" s="996"/>
      <c r="DO30" s="996"/>
      <c r="DP30" s="997"/>
      <c r="DQ30" s="995"/>
      <c r="DR30" s="996"/>
      <c r="DS30" s="996"/>
      <c r="DT30" s="996"/>
      <c r="DU30" s="997"/>
      <c r="DV30" s="998"/>
      <c r="DW30" s="999"/>
      <c r="DX30" s="999"/>
      <c r="DY30" s="999"/>
      <c r="DZ30" s="1000"/>
      <c r="EA30" s="231"/>
    </row>
    <row r="31" spans="1:131" ht="26.25" customHeight="1">
      <c r="A31" s="244">
        <v>4</v>
      </c>
      <c r="B31" s="1039" t="s">
        <v>407</v>
      </c>
      <c r="C31" s="1040"/>
      <c r="D31" s="1040"/>
      <c r="E31" s="1040"/>
      <c r="F31" s="1040"/>
      <c r="G31" s="1040"/>
      <c r="H31" s="1040"/>
      <c r="I31" s="1040"/>
      <c r="J31" s="1040"/>
      <c r="K31" s="1040"/>
      <c r="L31" s="1040"/>
      <c r="M31" s="1040"/>
      <c r="N31" s="1040"/>
      <c r="O31" s="1040"/>
      <c r="P31" s="1041"/>
      <c r="Q31" s="1045">
        <v>204</v>
      </c>
      <c r="R31" s="1046"/>
      <c r="S31" s="1046"/>
      <c r="T31" s="1046"/>
      <c r="U31" s="1046"/>
      <c r="V31" s="1046">
        <v>174</v>
      </c>
      <c r="W31" s="1046"/>
      <c r="X31" s="1046"/>
      <c r="Y31" s="1046"/>
      <c r="Z31" s="1046"/>
      <c r="AA31" s="1046">
        <v>30</v>
      </c>
      <c r="AB31" s="1046"/>
      <c r="AC31" s="1046"/>
      <c r="AD31" s="1046"/>
      <c r="AE31" s="1047"/>
      <c r="AF31" s="1023">
        <v>633</v>
      </c>
      <c r="AG31" s="1024"/>
      <c r="AH31" s="1024"/>
      <c r="AI31" s="1024"/>
      <c r="AJ31" s="1025"/>
      <c r="AK31" s="1044" t="s">
        <v>583</v>
      </c>
      <c r="AL31" s="1044"/>
      <c r="AM31" s="1044"/>
      <c r="AN31" s="1044"/>
      <c r="AO31" s="1044"/>
      <c r="AP31" s="977">
        <v>9</v>
      </c>
      <c r="AQ31" s="977"/>
      <c r="AR31" s="977"/>
      <c r="AS31" s="977"/>
      <c r="AT31" s="977"/>
      <c r="AU31" s="977">
        <v>1</v>
      </c>
      <c r="AV31" s="977"/>
      <c r="AW31" s="977"/>
      <c r="AX31" s="977"/>
      <c r="AY31" s="977"/>
      <c r="AZ31" s="1044" t="s">
        <v>583</v>
      </c>
      <c r="BA31" s="1044"/>
      <c r="BB31" s="1044"/>
      <c r="BC31" s="1044"/>
      <c r="BD31" s="1044"/>
      <c r="BE31" s="978" t="s">
        <v>408</v>
      </c>
      <c r="BF31" s="978"/>
      <c r="BG31" s="978"/>
      <c r="BH31" s="978"/>
      <c r="BI31" s="979"/>
      <c r="BJ31" s="234"/>
      <c r="BK31" s="234"/>
      <c r="BL31" s="234"/>
      <c r="BM31" s="234"/>
      <c r="BN31" s="234"/>
      <c r="BO31" s="243"/>
      <c r="BP31" s="243"/>
      <c r="BQ31" s="240">
        <v>25</v>
      </c>
      <c r="BR31" s="241"/>
      <c r="BS31" s="998"/>
      <c r="BT31" s="999"/>
      <c r="BU31" s="999"/>
      <c r="BV31" s="999"/>
      <c r="BW31" s="999"/>
      <c r="BX31" s="999"/>
      <c r="BY31" s="999"/>
      <c r="BZ31" s="999"/>
      <c r="CA31" s="999"/>
      <c r="CB31" s="999"/>
      <c r="CC31" s="999"/>
      <c r="CD31" s="999"/>
      <c r="CE31" s="999"/>
      <c r="CF31" s="999"/>
      <c r="CG31" s="1020"/>
      <c r="CH31" s="995"/>
      <c r="CI31" s="996"/>
      <c r="CJ31" s="996"/>
      <c r="CK31" s="996"/>
      <c r="CL31" s="997"/>
      <c r="CM31" s="995"/>
      <c r="CN31" s="996"/>
      <c r="CO31" s="996"/>
      <c r="CP31" s="996"/>
      <c r="CQ31" s="997"/>
      <c r="CR31" s="995"/>
      <c r="CS31" s="996"/>
      <c r="CT31" s="996"/>
      <c r="CU31" s="996"/>
      <c r="CV31" s="997"/>
      <c r="CW31" s="995"/>
      <c r="CX31" s="996"/>
      <c r="CY31" s="996"/>
      <c r="CZ31" s="996"/>
      <c r="DA31" s="997"/>
      <c r="DB31" s="995"/>
      <c r="DC31" s="996"/>
      <c r="DD31" s="996"/>
      <c r="DE31" s="996"/>
      <c r="DF31" s="997"/>
      <c r="DG31" s="995"/>
      <c r="DH31" s="996"/>
      <c r="DI31" s="996"/>
      <c r="DJ31" s="996"/>
      <c r="DK31" s="997"/>
      <c r="DL31" s="995"/>
      <c r="DM31" s="996"/>
      <c r="DN31" s="996"/>
      <c r="DO31" s="996"/>
      <c r="DP31" s="997"/>
      <c r="DQ31" s="995"/>
      <c r="DR31" s="996"/>
      <c r="DS31" s="996"/>
      <c r="DT31" s="996"/>
      <c r="DU31" s="997"/>
      <c r="DV31" s="998"/>
      <c r="DW31" s="999"/>
      <c r="DX31" s="999"/>
      <c r="DY31" s="999"/>
      <c r="DZ31" s="1000"/>
      <c r="EA31" s="231"/>
    </row>
    <row r="32" spans="1:131" ht="26.25" customHeight="1">
      <c r="A32" s="244">
        <v>5</v>
      </c>
      <c r="B32" s="1039" t="s">
        <v>409</v>
      </c>
      <c r="C32" s="1040"/>
      <c r="D32" s="1040"/>
      <c r="E32" s="1040"/>
      <c r="F32" s="1040"/>
      <c r="G32" s="1040"/>
      <c r="H32" s="1040"/>
      <c r="I32" s="1040"/>
      <c r="J32" s="1040"/>
      <c r="K32" s="1040"/>
      <c r="L32" s="1040"/>
      <c r="M32" s="1040"/>
      <c r="N32" s="1040"/>
      <c r="O32" s="1040"/>
      <c r="P32" s="1041"/>
      <c r="Q32" s="1045">
        <v>269</v>
      </c>
      <c r="R32" s="1046"/>
      <c r="S32" s="1046"/>
      <c r="T32" s="1046"/>
      <c r="U32" s="1046"/>
      <c r="V32" s="1046">
        <v>237</v>
      </c>
      <c r="W32" s="1046"/>
      <c r="X32" s="1046"/>
      <c r="Y32" s="1046"/>
      <c r="Z32" s="1046"/>
      <c r="AA32" s="1046">
        <v>32</v>
      </c>
      <c r="AB32" s="1046"/>
      <c r="AC32" s="1046"/>
      <c r="AD32" s="1046"/>
      <c r="AE32" s="1047"/>
      <c r="AF32" s="1023">
        <v>199</v>
      </c>
      <c r="AG32" s="1024"/>
      <c r="AH32" s="1024"/>
      <c r="AI32" s="1024"/>
      <c r="AJ32" s="1025"/>
      <c r="AK32" s="1044" t="s">
        <v>583</v>
      </c>
      <c r="AL32" s="1044"/>
      <c r="AM32" s="1044"/>
      <c r="AN32" s="1044"/>
      <c r="AO32" s="1044"/>
      <c r="AP32" s="977">
        <v>841</v>
      </c>
      <c r="AQ32" s="977"/>
      <c r="AR32" s="977"/>
      <c r="AS32" s="977"/>
      <c r="AT32" s="977"/>
      <c r="AU32" s="977">
        <v>646</v>
      </c>
      <c r="AV32" s="977"/>
      <c r="AW32" s="977"/>
      <c r="AX32" s="977"/>
      <c r="AY32" s="977"/>
      <c r="AZ32" s="1044" t="s">
        <v>583</v>
      </c>
      <c r="BA32" s="1044"/>
      <c r="BB32" s="1044"/>
      <c r="BC32" s="1044"/>
      <c r="BD32" s="1044"/>
      <c r="BE32" s="978" t="s">
        <v>410</v>
      </c>
      <c r="BF32" s="978"/>
      <c r="BG32" s="978"/>
      <c r="BH32" s="978"/>
      <c r="BI32" s="979"/>
      <c r="BJ32" s="234"/>
      <c r="BK32" s="234"/>
      <c r="BL32" s="234"/>
      <c r="BM32" s="234"/>
      <c r="BN32" s="234"/>
      <c r="BO32" s="243"/>
      <c r="BP32" s="243"/>
      <c r="BQ32" s="240">
        <v>26</v>
      </c>
      <c r="BR32" s="241"/>
      <c r="BS32" s="998"/>
      <c r="BT32" s="999"/>
      <c r="BU32" s="999"/>
      <c r="BV32" s="999"/>
      <c r="BW32" s="999"/>
      <c r="BX32" s="999"/>
      <c r="BY32" s="999"/>
      <c r="BZ32" s="999"/>
      <c r="CA32" s="999"/>
      <c r="CB32" s="999"/>
      <c r="CC32" s="999"/>
      <c r="CD32" s="999"/>
      <c r="CE32" s="999"/>
      <c r="CF32" s="999"/>
      <c r="CG32" s="1020"/>
      <c r="CH32" s="995"/>
      <c r="CI32" s="996"/>
      <c r="CJ32" s="996"/>
      <c r="CK32" s="996"/>
      <c r="CL32" s="997"/>
      <c r="CM32" s="995"/>
      <c r="CN32" s="996"/>
      <c r="CO32" s="996"/>
      <c r="CP32" s="996"/>
      <c r="CQ32" s="997"/>
      <c r="CR32" s="995"/>
      <c r="CS32" s="996"/>
      <c r="CT32" s="996"/>
      <c r="CU32" s="996"/>
      <c r="CV32" s="997"/>
      <c r="CW32" s="995"/>
      <c r="CX32" s="996"/>
      <c r="CY32" s="996"/>
      <c r="CZ32" s="996"/>
      <c r="DA32" s="997"/>
      <c r="DB32" s="995"/>
      <c r="DC32" s="996"/>
      <c r="DD32" s="996"/>
      <c r="DE32" s="996"/>
      <c r="DF32" s="997"/>
      <c r="DG32" s="995"/>
      <c r="DH32" s="996"/>
      <c r="DI32" s="996"/>
      <c r="DJ32" s="996"/>
      <c r="DK32" s="997"/>
      <c r="DL32" s="995"/>
      <c r="DM32" s="996"/>
      <c r="DN32" s="996"/>
      <c r="DO32" s="996"/>
      <c r="DP32" s="997"/>
      <c r="DQ32" s="995"/>
      <c r="DR32" s="996"/>
      <c r="DS32" s="996"/>
      <c r="DT32" s="996"/>
      <c r="DU32" s="997"/>
      <c r="DV32" s="998"/>
      <c r="DW32" s="999"/>
      <c r="DX32" s="999"/>
      <c r="DY32" s="999"/>
      <c r="DZ32" s="1000"/>
      <c r="EA32" s="231"/>
    </row>
    <row r="33" spans="1:131" ht="26.25" customHeight="1">
      <c r="A33" s="244">
        <v>6</v>
      </c>
      <c r="B33" s="1039"/>
      <c r="C33" s="1040"/>
      <c r="D33" s="1040"/>
      <c r="E33" s="1040"/>
      <c r="F33" s="1040"/>
      <c r="G33" s="1040"/>
      <c r="H33" s="1040"/>
      <c r="I33" s="1040"/>
      <c r="J33" s="1040"/>
      <c r="K33" s="1040"/>
      <c r="L33" s="1040"/>
      <c r="M33" s="1040"/>
      <c r="N33" s="1040"/>
      <c r="O33" s="1040"/>
      <c r="P33" s="1041"/>
      <c r="Q33" s="1045"/>
      <c r="R33" s="1046"/>
      <c r="S33" s="1046"/>
      <c r="T33" s="1046"/>
      <c r="U33" s="1046"/>
      <c r="V33" s="1046"/>
      <c r="W33" s="1046"/>
      <c r="X33" s="1046"/>
      <c r="Y33" s="1046"/>
      <c r="Z33" s="1046"/>
      <c r="AA33" s="1046"/>
      <c r="AB33" s="1046"/>
      <c r="AC33" s="1046"/>
      <c r="AD33" s="1046"/>
      <c r="AE33" s="1047"/>
      <c r="AF33" s="1023"/>
      <c r="AG33" s="1024"/>
      <c r="AH33" s="1024"/>
      <c r="AI33" s="1024"/>
      <c r="AJ33" s="1025"/>
      <c r="AK33" s="986"/>
      <c r="AL33" s="977"/>
      <c r="AM33" s="977"/>
      <c r="AN33" s="977"/>
      <c r="AO33" s="977"/>
      <c r="AP33" s="977"/>
      <c r="AQ33" s="977"/>
      <c r="AR33" s="977"/>
      <c r="AS33" s="977"/>
      <c r="AT33" s="977"/>
      <c r="AU33" s="977"/>
      <c r="AV33" s="977"/>
      <c r="AW33" s="977"/>
      <c r="AX33" s="977"/>
      <c r="AY33" s="977"/>
      <c r="AZ33" s="1044"/>
      <c r="BA33" s="1044"/>
      <c r="BB33" s="1044"/>
      <c r="BC33" s="1044"/>
      <c r="BD33" s="1044"/>
      <c r="BE33" s="978"/>
      <c r="BF33" s="978"/>
      <c r="BG33" s="978"/>
      <c r="BH33" s="978"/>
      <c r="BI33" s="979"/>
      <c r="BJ33" s="234"/>
      <c r="BK33" s="234"/>
      <c r="BL33" s="234"/>
      <c r="BM33" s="234"/>
      <c r="BN33" s="234"/>
      <c r="BO33" s="243"/>
      <c r="BP33" s="243"/>
      <c r="BQ33" s="240">
        <v>27</v>
      </c>
      <c r="BR33" s="241"/>
      <c r="BS33" s="998"/>
      <c r="BT33" s="999"/>
      <c r="BU33" s="999"/>
      <c r="BV33" s="999"/>
      <c r="BW33" s="999"/>
      <c r="BX33" s="999"/>
      <c r="BY33" s="999"/>
      <c r="BZ33" s="999"/>
      <c r="CA33" s="999"/>
      <c r="CB33" s="999"/>
      <c r="CC33" s="999"/>
      <c r="CD33" s="999"/>
      <c r="CE33" s="999"/>
      <c r="CF33" s="999"/>
      <c r="CG33" s="1020"/>
      <c r="CH33" s="995"/>
      <c r="CI33" s="996"/>
      <c r="CJ33" s="996"/>
      <c r="CK33" s="996"/>
      <c r="CL33" s="997"/>
      <c r="CM33" s="995"/>
      <c r="CN33" s="996"/>
      <c r="CO33" s="996"/>
      <c r="CP33" s="996"/>
      <c r="CQ33" s="997"/>
      <c r="CR33" s="995"/>
      <c r="CS33" s="996"/>
      <c r="CT33" s="996"/>
      <c r="CU33" s="996"/>
      <c r="CV33" s="997"/>
      <c r="CW33" s="995"/>
      <c r="CX33" s="996"/>
      <c r="CY33" s="996"/>
      <c r="CZ33" s="996"/>
      <c r="DA33" s="997"/>
      <c r="DB33" s="995"/>
      <c r="DC33" s="996"/>
      <c r="DD33" s="996"/>
      <c r="DE33" s="996"/>
      <c r="DF33" s="997"/>
      <c r="DG33" s="995"/>
      <c r="DH33" s="996"/>
      <c r="DI33" s="996"/>
      <c r="DJ33" s="996"/>
      <c r="DK33" s="997"/>
      <c r="DL33" s="995"/>
      <c r="DM33" s="996"/>
      <c r="DN33" s="996"/>
      <c r="DO33" s="996"/>
      <c r="DP33" s="997"/>
      <c r="DQ33" s="995"/>
      <c r="DR33" s="996"/>
      <c r="DS33" s="996"/>
      <c r="DT33" s="996"/>
      <c r="DU33" s="997"/>
      <c r="DV33" s="998"/>
      <c r="DW33" s="999"/>
      <c r="DX33" s="999"/>
      <c r="DY33" s="999"/>
      <c r="DZ33" s="1000"/>
      <c r="EA33" s="231"/>
    </row>
    <row r="34" spans="1:131" ht="26.25" customHeight="1">
      <c r="A34" s="244">
        <v>7</v>
      </c>
      <c r="B34" s="1039"/>
      <c r="C34" s="1040"/>
      <c r="D34" s="1040"/>
      <c r="E34" s="1040"/>
      <c r="F34" s="1040"/>
      <c r="G34" s="1040"/>
      <c r="H34" s="1040"/>
      <c r="I34" s="1040"/>
      <c r="J34" s="1040"/>
      <c r="K34" s="1040"/>
      <c r="L34" s="1040"/>
      <c r="M34" s="1040"/>
      <c r="N34" s="1040"/>
      <c r="O34" s="1040"/>
      <c r="P34" s="1041"/>
      <c r="Q34" s="1045"/>
      <c r="R34" s="1046"/>
      <c r="S34" s="1046"/>
      <c r="T34" s="1046"/>
      <c r="U34" s="1046"/>
      <c r="V34" s="1046"/>
      <c r="W34" s="1046"/>
      <c r="X34" s="1046"/>
      <c r="Y34" s="1046"/>
      <c r="Z34" s="1046"/>
      <c r="AA34" s="1046"/>
      <c r="AB34" s="1046"/>
      <c r="AC34" s="1046"/>
      <c r="AD34" s="1046"/>
      <c r="AE34" s="1047"/>
      <c r="AF34" s="1023"/>
      <c r="AG34" s="1024"/>
      <c r="AH34" s="1024"/>
      <c r="AI34" s="1024"/>
      <c r="AJ34" s="1025"/>
      <c r="AK34" s="986"/>
      <c r="AL34" s="977"/>
      <c r="AM34" s="977"/>
      <c r="AN34" s="977"/>
      <c r="AO34" s="977"/>
      <c r="AP34" s="977"/>
      <c r="AQ34" s="977"/>
      <c r="AR34" s="977"/>
      <c r="AS34" s="977"/>
      <c r="AT34" s="977"/>
      <c r="AU34" s="977"/>
      <c r="AV34" s="977"/>
      <c r="AW34" s="977"/>
      <c r="AX34" s="977"/>
      <c r="AY34" s="977"/>
      <c r="AZ34" s="1044"/>
      <c r="BA34" s="1044"/>
      <c r="BB34" s="1044"/>
      <c r="BC34" s="1044"/>
      <c r="BD34" s="1044"/>
      <c r="BE34" s="978"/>
      <c r="BF34" s="978"/>
      <c r="BG34" s="978"/>
      <c r="BH34" s="978"/>
      <c r="BI34" s="979"/>
      <c r="BJ34" s="234"/>
      <c r="BK34" s="234"/>
      <c r="BL34" s="234"/>
      <c r="BM34" s="234"/>
      <c r="BN34" s="234"/>
      <c r="BO34" s="243"/>
      <c r="BP34" s="243"/>
      <c r="BQ34" s="240">
        <v>28</v>
      </c>
      <c r="BR34" s="241"/>
      <c r="BS34" s="998"/>
      <c r="BT34" s="999"/>
      <c r="BU34" s="999"/>
      <c r="BV34" s="999"/>
      <c r="BW34" s="999"/>
      <c r="BX34" s="999"/>
      <c r="BY34" s="999"/>
      <c r="BZ34" s="999"/>
      <c r="CA34" s="999"/>
      <c r="CB34" s="999"/>
      <c r="CC34" s="999"/>
      <c r="CD34" s="999"/>
      <c r="CE34" s="999"/>
      <c r="CF34" s="999"/>
      <c r="CG34" s="1020"/>
      <c r="CH34" s="995"/>
      <c r="CI34" s="996"/>
      <c r="CJ34" s="996"/>
      <c r="CK34" s="996"/>
      <c r="CL34" s="997"/>
      <c r="CM34" s="995"/>
      <c r="CN34" s="996"/>
      <c r="CO34" s="996"/>
      <c r="CP34" s="996"/>
      <c r="CQ34" s="997"/>
      <c r="CR34" s="995"/>
      <c r="CS34" s="996"/>
      <c r="CT34" s="996"/>
      <c r="CU34" s="996"/>
      <c r="CV34" s="997"/>
      <c r="CW34" s="995"/>
      <c r="CX34" s="996"/>
      <c r="CY34" s="996"/>
      <c r="CZ34" s="996"/>
      <c r="DA34" s="997"/>
      <c r="DB34" s="995"/>
      <c r="DC34" s="996"/>
      <c r="DD34" s="996"/>
      <c r="DE34" s="996"/>
      <c r="DF34" s="997"/>
      <c r="DG34" s="995"/>
      <c r="DH34" s="996"/>
      <c r="DI34" s="996"/>
      <c r="DJ34" s="996"/>
      <c r="DK34" s="997"/>
      <c r="DL34" s="995"/>
      <c r="DM34" s="996"/>
      <c r="DN34" s="996"/>
      <c r="DO34" s="996"/>
      <c r="DP34" s="997"/>
      <c r="DQ34" s="995"/>
      <c r="DR34" s="996"/>
      <c r="DS34" s="996"/>
      <c r="DT34" s="996"/>
      <c r="DU34" s="997"/>
      <c r="DV34" s="998"/>
      <c r="DW34" s="999"/>
      <c r="DX34" s="999"/>
      <c r="DY34" s="999"/>
      <c r="DZ34" s="1000"/>
      <c r="EA34" s="231"/>
    </row>
    <row r="35" spans="1:131" ht="26.25" customHeight="1">
      <c r="A35" s="244">
        <v>8</v>
      </c>
      <c r="B35" s="1039"/>
      <c r="C35" s="1040"/>
      <c r="D35" s="1040"/>
      <c r="E35" s="1040"/>
      <c r="F35" s="1040"/>
      <c r="G35" s="1040"/>
      <c r="H35" s="1040"/>
      <c r="I35" s="1040"/>
      <c r="J35" s="1040"/>
      <c r="K35" s="1040"/>
      <c r="L35" s="1040"/>
      <c r="M35" s="1040"/>
      <c r="N35" s="1040"/>
      <c r="O35" s="1040"/>
      <c r="P35" s="1041"/>
      <c r="Q35" s="1045"/>
      <c r="R35" s="1046"/>
      <c r="S35" s="1046"/>
      <c r="T35" s="1046"/>
      <c r="U35" s="1046"/>
      <c r="V35" s="1046"/>
      <c r="W35" s="1046"/>
      <c r="X35" s="1046"/>
      <c r="Y35" s="1046"/>
      <c r="Z35" s="1046"/>
      <c r="AA35" s="1046"/>
      <c r="AB35" s="1046"/>
      <c r="AC35" s="1046"/>
      <c r="AD35" s="1046"/>
      <c r="AE35" s="1047"/>
      <c r="AF35" s="1023"/>
      <c r="AG35" s="1024"/>
      <c r="AH35" s="1024"/>
      <c r="AI35" s="1024"/>
      <c r="AJ35" s="1025"/>
      <c r="AK35" s="986"/>
      <c r="AL35" s="977"/>
      <c r="AM35" s="977"/>
      <c r="AN35" s="977"/>
      <c r="AO35" s="977"/>
      <c r="AP35" s="977"/>
      <c r="AQ35" s="977"/>
      <c r="AR35" s="977"/>
      <c r="AS35" s="977"/>
      <c r="AT35" s="977"/>
      <c r="AU35" s="977"/>
      <c r="AV35" s="977"/>
      <c r="AW35" s="977"/>
      <c r="AX35" s="977"/>
      <c r="AY35" s="977"/>
      <c r="AZ35" s="1044"/>
      <c r="BA35" s="1044"/>
      <c r="BB35" s="1044"/>
      <c r="BC35" s="1044"/>
      <c r="BD35" s="1044"/>
      <c r="BE35" s="978"/>
      <c r="BF35" s="978"/>
      <c r="BG35" s="978"/>
      <c r="BH35" s="978"/>
      <c r="BI35" s="979"/>
      <c r="BJ35" s="234"/>
      <c r="BK35" s="234"/>
      <c r="BL35" s="234"/>
      <c r="BM35" s="234"/>
      <c r="BN35" s="234"/>
      <c r="BO35" s="243"/>
      <c r="BP35" s="243"/>
      <c r="BQ35" s="240">
        <v>29</v>
      </c>
      <c r="BR35" s="241"/>
      <c r="BS35" s="998"/>
      <c r="BT35" s="999"/>
      <c r="BU35" s="999"/>
      <c r="BV35" s="999"/>
      <c r="BW35" s="999"/>
      <c r="BX35" s="999"/>
      <c r="BY35" s="999"/>
      <c r="BZ35" s="999"/>
      <c r="CA35" s="999"/>
      <c r="CB35" s="999"/>
      <c r="CC35" s="999"/>
      <c r="CD35" s="999"/>
      <c r="CE35" s="999"/>
      <c r="CF35" s="999"/>
      <c r="CG35" s="1020"/>
      <c r="CH35" s="995"/>
      <c r="CI35" s="996"/>
      <c r="CJ35" s="996"/>
      <c r="CK35" s="996"/>
      <c r="CL35" s="997"/>
      <c r="CM35" s="995"/>
      <c r="CN35" s="996"/>
      <c r="CO35" s="996"/>
      <c r="CP35" s="996"/>
      <c r="CQ35" s="997"/>
      <c r="CR35" s="995"/>
      <c r="CS35" s="996"/>
      <c r="CT35" s="996"/>
      <c r="CU35" s="996"/>
      <c r="CV35" s="997"/>
      <c r="CW35" s="995"/>
      <c r="CX35" s="996"/>
      <c r="CY35" s="996"/>
      <c r="CZ35" s="996"/>
      <c r="DA35" s="997"/>
      <c r="DB35" s="995"/>
      <c r="DC35" s="996"/>
      <c r="DD35" s="996"/>
      <c r="DE35" s="996"/>
      <c r="DF35" s="997"/>
      <c r="DG35" s="995"/>
      <c r="DH35" s="996"/>
      <c r="DI35" s="996"/>
      <c r="DJ35" s="996"/>
      <c r="DK35" s="997"/>
      <c r="DL35" s="995"/>
      <c r="DM35" s="996"/>
      <c r="DN35" s="996"/>
      <c r="DO35" s="996"/>
      <c r="DP35" s="997"/>
      <c r="DQ35" s="995"/>
      <c r="DR35" s="996"/>
      <c r="DS35" s="996"/>
      <c r="DT35" s="996"/>
      <c r="DU35" s="997"/>
      <c r="DV35" s="998"/>
      <c r="DW35" s="999"/>
      <c r="DX35" s="999"/>
      <c r="DY35" s="999"/>
      <c r="DZ35" s="1000"/>
      <c r="EA35" s="231"/>
    </row>
    <row r="36" spans="1:131" ht="26.25" customHeight="1">
      <c r="A36" s="244">
        <v>9</v>
      </c>
      <c r="B36" s="1039"/>
      <c r="C36" s="1040"/>
      <c r="D36" s="1040"/>
      <c r="E36" s="1040"/>
      <c r="F36" s="1040"/>
      <c r="G36" s="1040"/>
      <c r="H36" s="1040"/>
      <c r="I36" s="1040"/>
      <c r="J36" s="1040"/>
      <c r="K36" s="1040"/>
      <c r="L36" s="1040"/>
      <c r="M36" s="1040"/>
      <c r="N36" s="1040"/>
      <c r="O36" s="1040"/>
      <c r="P36" s="1041"/>
      <c r="Q36" s="1045"/>
      <c r="R36" s="1046"/>
      <c r="S36" s="1046"/>
      <c r="T36" s="1046"/>
      <c r="U36" s="1046"/>
      <c r="V36" s="1046"/>
      <c r="W36" s="1046"/>
      <c r="X36" s="1046"/>
      <c r="Y36" s="1046"/>
      <c r="Z36" s="1046"/>
      <c r="AA36" s="1046"/>
      <c r="AB36" s="1046"/>
      <c r="AC36" s="1046"/>
      <c r="AD36" s="1046"/>
      <c r="AE36" s="1047"/>
      <c r="AF36" s="1023"/>
      <c r="AG36" s="1024"/>
      <c r="AH36" s="1024"/>
      <c r="AI36" s="1024"/>
      <c r="AJ36" s="1025"/>
      <c r="AK36" s="986"/>
      <c r="AL36" s="977"/>
      <c r="AM36" s="977"/>
      <c r="AN36" s="977"/>
      <c r="AO36" s="977"/>
      <c r="AP36" s="977"/>
      <c r="AQ36" s="977"/>
      <c r="AR36" s="977"/>
      <c r="AS36" s="977"/>
      <c r="AT36" s="977"/>
      <c r="AU36" s="977"/>
      <c r="AV36" s="977"/>
      <c r="AW36" s="977"/>
      <c r="AX36" s="977"/>
      <c r="AY36" s="977"/>
      <c r="AZ36" s="1044"/>
      <c r="BA36" s="1044"/>
      <c r="BB36" s="1044"/>
      <c r="BC36" s="1044"/>
      <c r="BD36" s="1044"/>
      <c r="BE36" s="978"/>
      <c r="BF36" s="978"/>
      <c r="BG36" s="978"/>
      <c r="BH36" s="978"/>
      <c r="BI36" s="979"/>
      <c r="BJ36" s="234"/>
      <c r="BK36" s="234"/>
      <c r="BL36" s="234"/>
      <c r="BM36" s="234"/>
      <c r="BN36" s="234"/>
      <c r="BO36" s="243"/>
      <c r="BP36" s="243"/>
      <c r="BQ36" s="240">
        <v>30</v>
      </c>
      <c r="BR36" s="241"/>
      <c r="BS36" s="998"/>
      <c r="BT36" s="999"/>
      <c r="BU36" s="999"/>
      <c r="BV36" s="999"/>
      <c r="BW36" s="999"/>
      <c r="BX36" s="999"/>
      <c r="BY36" s="999"/>
      <c r="BZ36" s="999"/>
      <c r="CA36" s="999"/>
      <c r="CB36" s="999"/>
      <c r="CC36" s="999"/>
      <c r="CD36" s="999"/>
      <c r="CE36" s="999"/>
      <c r="CF36" s="999"/>
      <c r="CG36" s="1020"/>
      <c r="CH36" s="995"/>
      <c r="CI36" s="996"/>
      <c r="CJ36" s="996"/>
      <c r="CK36" s="996"/>
      <c r="CL36" s="997"/>
      <c r="CM36" s="995"/>
      <c r="CN36" s="996"/>
      <c r="CO36" s="996"/>
      <c r="CP36" s="996"/>
      <c r="CQ36" s="997"/>
      <c r="CR36" s="995"/>
      <c r="CS36" s="996"/>
      <c r="CT36" s="996"/>
      <c r="CU36" s="996"/>
      <c r="CV36" s="997"/>
      <c r="CW36" s="995"/>
      <c r="CX36" s="996"/>
      <c r="CY36" s="996"/>
      <c r="CZ36" s="996"/>
      <c r="DA36" s="997"/>
      <c r="DB36" s="995"/>
      <c r="DC36" s="996"/>
      <c r="DD36" s="996"/>
      <c r="DE36" s="996"/>
      <c r="DF36" s="997"/>
      <c r="DG36" s="995"/>
      <c r="DH36" s="996"/>
      <c r="DI36" s="996"/>
      <c r="DJ36" s="996"/>
      <c r="DK36" s="997"/>
      <c r="DL36" s="995"/>
      <c r="DM36" s="996"/>
      <c r="DN36" s="996"/>
      <c r="DO36" s="996"/>
      <c r="DP36" s="997"/>
      <c r="DQ36" s="995"/>
      <c r="DR36" s="996"/>
      <c r="DS36" s="996"/>
      <c r="DT36" s="996"/>
      <c r="DU36" s="997"/>
      <c r="DV36" s="998"/>
      <c r="DW36" s="999"/>
      <c r="DX36" s="999"/>
      <c r="DY36" s="999"/>
      <c r="DZ36" s="1000"/>
      <c r="EA36" s="231"/>
    </row>
    <row r="37" spans="1:131" ht="26.25" customHeight="1">
      <c r="A37" s="244">
        <v>10</v>
      </c>
      <c r="B37" s="1039"/>
      <c r="C37" s="1040"/>
      <c r="D37" s="1040"/>
      <c r="E37" s="1040"/>
      <c r="F37" s="1040"/>
      <c r="G37" s="1040"/>
      <c r="H37" s="1040"/>
      <c r="I37" s="1040"/>
      <c r="J37" s="1040"/>
      <c r="K37" s="1040"/>
      <c r="L37" s="1040"/>
      <c r="M37" s="1040"/>
      <c r="N37" s="1040"/>
      <c r="O37" s="1040"/>
      <c r="P37" s="1041"/>
      <c r="Q37" s="1045"/>
      <c r="R37" s="1046"/>
      <c r="S37" s="1046"/>
      <c r="T37" s="1046"/>
      <c r="U37" s="1046"/>
      <c r="V37" s="1046"/>
      <c r="W37" s="1046"/>
      <c r="X37" s="1046"/>
      <c r="Y37" s="1046"/>
      <c r="Z37" s="1046"/>
      <c r="AA37" s="1046"/>
      <c r="AB37" s="1046"/>
      <c r="AC37" s="1046"/>
      <c r="AD37" s="1046"/>
      <c r="AE37" s="1047"/>
      <c r="AF37" s="1023"/>
      <c r="AG37" s="1024"/>
      <c r="AH37" s="1024"/>
      <c r="AI37" s="1024"/>
      <c r="AJ37" s="1025"/>
      <c r="AK37" s="986"/>
      <c r="AL37" s="977"/>
      <c r="AM37" s="977"/>
      <c r="AN37" s="977"/>
      <c r="AO37" s="977"/>
      <c r="AP37" s="977"/>
      <c r="AQ37" s="977"/>
      <c r="AR37" s="977"/>
      <c r="AS37" s="977"/>
      <c r="AT37" s="977"/>
      <c r="AU37" s="977"/>
      <c r="AV37" s="977"/>
      <c r="AW37" s="977"/>
      <c r="AX37" s="977"/>
      <c r="AY37" s="977"/>
      <c r="AZ37" s="1044"/>
      <c r="BA37" s="1044"/>
      <c r="BB37" s="1044"/>
      <c r="BC37" s="1044"/>
      <c r="BD37" s="1044"/>
      <c r="BE37" s="978"/>
      <c r="BF37" s="978"/>
      <c r="BG37" s="978"/>
      <c r="BH37" s="978"/>
      <c r="BI37" s="979"/>
      <c r="BJ37" s="234"/>
      <c r="BK37" s="234"/>
      <c r="BL37" s="234"/>
      <c r="BM37" s="234"/>
      <c r="BN37" s="234"/>
      <c r="BO37" s="243"/>
      <c r="BP37" s="243"/>
      <c r="BQ37" s="240">
        <v>31</v>
      </c>
      <c r="BR37" s="241"/>
      <c r="BS37" s="998"/>
      <c r="BT37" s="999"/>
      <c r="BU37" s="999"/>
      <c r="BV37" s="999"/>
      <c r="BW37" s="999"/>
      <c r="BX37" s="999"/>
      <c r="BY37" s="999"/>
      <c r="BZ37" s="999"/>
      <c r="CA37" s="999"/>
      <c r="CB37" s="999"/>
      <c r="CC37" s="999"/>
      <c r="CD37" s="999"/>
      <c r="CE37" s="999"/>
      <c r="CF37" s="999"/>
      <c r="CG37" s="1020"/>
      <c r="CH37" s="995"/>
      <c r="CI37" s="996"/>
      <c r="CJ37" s="996"/>
      <c r="CK37" s="996"/>
      <c r="CL37" s="997"/>
      <c r="CM37" s="995"/>
      <c r="CN37" s="996"/>
      <c r="CO37" s="996"/>
      <c r="CP37" s="996"/>
      <c r="CQ37" s="997"/>
      <c r="CR37" s="995"/>
      <c r="CS37" s="996"/>
      <c r="CT37" s="996"/>
      <c r="CU37" s="996"/>
      <c r="CV37" s="997"/>
      <c r="CW37" s="995"/>
      <c r="CX37" s="996"/>
      <c r="CY37" s="996"/>
      <c r="CZ37" s="996"/>
      <c r="DA37" s="997"/>
      <c r="DB37" s="995"/>
      <c r="DC37" s="996"/>
      <c r="DD37" s="996"/>
      <c r="DE37" s="996"/>
      <c r="DF37" s="997"/>
      <c r="DG37" s="995"/>
      <c r="DH37" s="996"/>
      <c r="DI37" s="996"/>
      <c r="DJ37" s="996"/>
      <c r="DK37" s="997"/>
      <c r="DL37" s="995"/>
      <c r="DM37" s="996"/>
      <c r="DN37" s="996"/>
      <c r="DO37" s="996"/>
      <c r="DP37" s="997"/>
      <c r="DQ37" s="995"/>
      <c r="DR37" s="996"/>
      <c r="DS37" s="996"/>
      <c r="DT37" s="996"/>
      <c r="DU37" s="997"/>
      <c r="DV37" s="998"/>
      <c r="DW37" s="999"/>
      <c r="DX37" s="999"/>
      <c r="DY37" s="999"/>
      <c r="DZ37" s="1000"/>
      <c r="EA37" s="231"/>
    </row>
    <row r="38" spans="1:131" ht="26.25" customHeight="1">
      <c r="A38" s="244">
        <v>11</v>
      </c>
      <c r="B38" s="1039"/>
      <c r="C38" s="1040"/>
      <c r="D38" s="1040"/>
      <c r="E38" s="1040"/>
      <c r="F38" s="1040"/>
      <c r="G38" s="1040"/>
      <c r="H38" s="1040"/>
      <c r="I38" s="1040"/>
      <c r="J38" s="1040"/>
      <c r="K38" s="1040"/>
      <c r="L38" s="1040"/>
      <c r="M38" s="1040"/>
      <c r="N38" s="1040"/>
      <c r="O38" s="1040"/>
      <c r="P38" s="1041"/>
      <c r="Q38" s="1045"/>
      <c r="R38" s="1046"/>
      <c r="S38" s="1046"/>
      <c r="T38" s="1046"/>
      <c r="U38" s="1046"/>
      <c r="V38" s="1046"/>
      <c r="W38" s="1046"/>
      <c r="X38" s="1046"/>
      <c r="Y38" s="1046"/>
      <c r="Z38" s="1046"/>
      <c r="AA38" s="1046"/>
      <c r="AB38" s="1046"/>
      <c r="AC38" s="1046"/>
      <c r="AD38" s="1046"/>
      <c r="AE38" s="1047"/>
      <c r="AF38" s="1023"/>
      <c r="AG38" s="1024"/>
      <c r="AH38" s="1024"/>
      <c r="AI38" s="1024"/>
      <c r="AJ38" s="1025"/>
      <c r="AK38" s="986"/>
      <c r="AL38" s="977"/>
      <c r="AM38" s="977"/>
      <c r="AN38" s="977"/>
      <c r="AO38" s="977"/>
      <c r="AP38" s="977"/>
      <c r="AQ38" s="977"/>
      <c r="AR38" s="977"/>
      <c r="AS38" s="977"/>
      <c r="AT38" s="977"/>
      <c r="AU38" s="977"/>
      <c r="AV38" s="977"/>
      <c r="AW38" s="977"/>
      <c r="AX38" s="977"/>
      <c r="AY38" s="977"/>
      <c r="AZ38" s="1044"/>
      <c r="BA38" s="1044"/>
      <c r="BB38" s="1044"/>
      <c r="BC38" s="1044"/>
      <c r="BD38" s="1044"/>
      <c r="BE38" s="978"/>
      <c r="BF38" s="978"/>
      <c r="BG38" s="978"/>
      <c r="BH38" s="978"/>
      <c r="BI38" s="979"/>
      <c r="BJ38" s="234"/>
      <c r="BK38" s="234"/>
      <c r="BL38" s="234"/>
      <c r="BM38" s="234"/>
      <c r="BN38" s="234"/>
      <c r="BO38" s="243"/>
      <c r="BP38" s="243"/>
      <c r="BQ38" s="240">
        <v>32</v>
      </c>
      <c r="BR38" s="241"/>
      <c r="BS38" s="998"/>
      <c r="BT38" s="999"/>
      <c r="BU38" s="999"/>
      <c r="BV38" s="999"/>
      <c r="BW38" s="999"/>
      <c r="BX38" s="999"/>
      <c r="BY38" s="999"/>
      <c r="BZ38" s="999"/>
      <c r="CA38" s="999"/>
      <c r="CB38" s="999"/>
      <c r="CC38" s="999"/>
      <c r="CD38" s="999"/>
      <c r="CE38" s="999"/>
      <c r="CF38" s="999"/>
      <c r="CG38" s="1020"/>
      <c r="CH38" s="995"/>
      <c r="CI38" s="996"/>
      <c r="CJ38" s="996"/>
      <c r="CK38" s="996"/>
      <c r="CL38" s="997"/>
      <c r="CM38" s="995"/>
      <c r="CN38" s="996"/>
      <c r="CO38" s="996"/>
      <c r="CP38" s="996"/>
      <c r="CQ38" s="997"/>
      <c r="CR38" s="995"/>
      <c r="CS38" s="996"/>
      <c r="CT38" s="996"/>
      <c r="CU38" s="996"/>
      <c r="CV38" s="997"/>
      <c r="CW38" s="995"/>
      <c r="CX38" s="996"/>
      <c r="CY38" s="996"/>
      <c r="CZ38" s="996"/>
      <c r="DA38" s="997"/>
      <c r="DB38" s="995"/>
      <c r="DC38" s="996"/>
      <c r="DD38" s="996"/>
      <c r="DE38" s="996"/>
      <c r="DF38" s="997"/>
      <c r="DG38" s="995"/>
      <c r="DH38" s="996"/>
      <c r="DI38" s="996"/>
      <c r="DJ38" s="996"/>
      <c r="DK38" s="997"/>
      <c r="DL38" s="995"/>
      <c r="DM38" s="996"/>
      <c r="DN38" s="996"/>
      <c r="DO38" s="996"/>
      <c r="DP38" s="997"/>
      <c r="DQ38" s="995"/>
      <c r="DR38" s="996"/>
      <c r="DS38" s="996"/>
      <c r="DT38" s="996"/>
      <c r="DU38" s="997"/>
      <c r="DV38" s="998"/>
      <c r="DW38" s="999"/>
      <c r="DX38" s="999"/>
      <c r="DY38" s="999"/>
      <c r="DZ38" s="1000"/>
      <c r="EA38" s="231"/>
    </row>
    <row r="39" spans="1:131" ht="26.25" customHeight="1">
      <c r="A39" s="244">
        <v>12</v>
      </c>
      <c r="B39" s="1039"/>
      <c r="C39" s="1040"/>
      <c r="D39" s="1040"/>
      <c r="E39" s="1040"/>
      <c r="F39" s="1040"/>
      <c r="G39" s="1040"/>
      <c r="H39" s="1040"/>
      <c r="I39" s="1040"/>
      <c r="J39" s="1040"/>
      <c r="K39" s="1040"/>
      <c r="L39" s="1040"/>
      <c r="M39" s="1040"/>
      <c r="N39" s="1040"/>
      <c r="O39" s="1040"/>
      <c r="P39" s="1041"/>
      <c r="Q39" s="1045"/>
      <c r="R39" s="1046"/>
      <c r="S39" s="1046"/>
      <c r="T39" s="1046"/>
      <c r="U39" s="1046"/>
      <c r="V39" s="1046"/>
      <c r="W39" s="1046"/>
      <c r="X39" s="1046"/>
      <c r="Y39" s="1046"/>
      <c r="Z39" s="1046"/>
      <c r="AA39" s="1046"/>
      <c r="AB39" s="1046"/>
      <c r="AC39" s="1046"/>
      <c r="AD39" s="1046"/>
      <c r="AE39" s="1047"/>
      <c r="AF39" s="1023"/>
      <c r="AG39" s="1024"/>
      <c r="AH39" s="1024"/>
      <c r="AI39" s="1024"/>
      <c r="AJ39" s="1025"/>
      <c r="AK39" s="986"/>
      <c r="AL39" s="977"/>
      <c r="AM39" s="977"/>
      <c r="AN39" s="977"/>
      <c r="AO39" s="977"/>
      <c r="AP39" s="977"/>
      <c r="AQ39" s="977"/>
      <c r="AR39" s="977"/>
      <c r="AS39" s="977"/>
      <c r="AT39" s="977"/>
      <c r="AU39" s="977"/>
      <c r="AV39" s="977"/>
      <c r="AW39" s="977"/>
      <c r="AX39" s="977"/>
      <c r="AY39" s="977"/>
      <c r="AZ39" s="1044"/>
      <c r="BA39" s="1044"/>
      <c r="BB39" s="1044"/>
      <c r="BC39" s="1044"/>
      <c r="BD39" s="1044"/>
      <c r="BE39" s="978"/>
      <c r="BF39" s="978"/>
      <c r="BG39" s="978"/>
      <c r="BH39" s="978"/>
      <c r="BI39" s="979"/>
      <c r="BJ39" s="234"/>
      <c r="BK39" s="234"/>
      <c r="BL39" s="234"/>
      <c r="BM39" s="234"/>
      <c r="BN39" s="234"/>
      <c r="BO39" s="243"/>
      <c r="BP39" s="243"/>
      <c r="BQ39" s="240">
        <v>33</v>
      </c>
      <c r="BR39" s="241"/>
      <c r="BS39" s="998"/>
      <c r="BT39" s="999"/>
      <c r="BU39" s="999"/>
      <c r="BV39" s="999"/>
      <c r="BW39" s="999"/>
      <c r="BX39" s="999"/>
      <c r="BY39" s="999"/>
      <c r="BZ39" s="999"/>
      <c r="CA39" s="999"/>
      <c r="CB39" s="999"/>
      <c r="CC39" s="999"/>
      <c r="CD39" s="999"/>
      <c r="CE39" s="999"/>
      <c r="CF39" s="999"/>
      <c r="CG39" s="1020"/>
      <c r="CH39" s="995"/>
      <c r="CI39" s="996"/>
      <c r="CJ39" s="996"/>
      <c r="CK39" s="996"/>
      <c r="CL39" s="997"/>
      <c r="CM39" s="995"/>
      <c r="CN39" s="996"/>
      <c r="CO39" s="996"/>
      <c r="CP39" s="996"/>
      <c r="CQ39" s="997"/>
      <c r="CR39" s="995"/>
      <c r="CS39" s="996"/>
      <c r="CT39" s="996"/>
      <c r="CU39" s="996"/>
      <c r="CV39" s="997"/>
      <c r="CW39" s="995"/>
      <c r="CX39" s="996"/>
      <c r="CY39" s="996"/>
      <c r="CZ39" s="996"/>
      <c r="DA39" s="997"/>
      <c r="DB39" s="995"/>
      <c r="DC39" s="996"/>
      <c r="DD39" s="996"/>
      <c r="DE39" s="996"/>
      <c r="DF39" s="997"/>
      <c r="DG39" s="995"/>
      <c r="DH39" s="996"/>
      <c r="DI39" s="996"/>
      <c r="DJ39" s="996"/>
      <c r="DK39" s="997"/>
      <c r="DL39" s="995"/>
      <c r="DM39" s="996"/>
      <c r="DN39" s="996"/>
      <c r="DO39" s="996"/>
      <c r="DP39" s="997"/>
      <c r="DQ39" s="995"/>
      <c r="DR39" s="996"/>
      <c r="DS39" s="996"/>
      <c r="DT39" s="996"/>
      <c r="DU39" s="997"/>
      <c r="DV39" s="998"/>
      <c r="DW39" s="999"/>
      <c r="DX39" s="999"/>
      <c r="DY39" s="999"/>
      <c r="DZ39" s="1000"/>
      <c r="EA39" s="231"/>
    </row>
    <row r="40" spans="1:131" ht="26.25" customHeight="1">
      <c r="A40" s="240">
        <v>13</v>
      </c>
      <c r="B40" s="1039"/>
      <c r="C40" s="1040"/>
      <c r="D40" s="1040"/>
      <c r="E40" s="1040"/>
      <c r="F40" s="1040"/>
      <c r="G40" s="1040"/>
      <c r="H40" s="1040"/>
      <c r="I40" s="1040"/>
      <c r="J40" s="1040"/>
      <c r="K40" s="1040"/>
      <c r="L40" s="1040"/>
      <c r="M40" s="1040"/>
      <c r="N40" s="1040"/>
      <c r="O40" s="1040"/>
      <c r="P40" s="1041"/>
      <c r="Q40" s="1045"/>
      <c r="R40" s="1046"/>
      <c r="S40" s="1046"/>
      <c r="T40" s="1046"/>
      <c r="U40" s="1046"/>
      <c r="V40" s="1046"/>
      <c r="W40" s="1046"/>
      <c r="X40" s="1046"/>
      <c r="Y40" s="1046"/>
      <c r="Z40" s="1046"/>
      <c r="AA40" s="1046"/>
      <c r="AB40" s="1046"/>
      <c r="AC40" s="1046"/>
      <c r="AD40" s="1046"/>
      <c r="AE40" s="1047"/>
      <c r="AF40" s="1023"/>
      <c r="AG40" s="1024"/>
      <c r="AH40" s="1024"/>
      <c r="AI40" s="1024"/>
      <c r="AJ40" s="1025"/>
      <c r="AK40" s="986"/>
      <c r="AL40" s="977"/>
      <c r="AM40" s="977"/>
      <c r="AN40" s="977"/>
      <c r="AO40" s="977"/>
      <c r="AP40" s="977"/>
      <c r="AQ40" s="977"/>
      <c r="AR40" s="977"/>
      <c r="AS40" s="977"/>
      <c r="AT40" s="977"/>
      <c r="AU40" s="977"/>
      <c r="AV40" s="977"/>
      <c r="AW40" s="977"/>
      <c r="AX40" s="977"/>
      <c r="AY40" s="977"/>
      <c r="AZ40" s="1044"/>
      <c r="BA40" s="1044"/>
      <c r="BB40" s="1044"/>
      <c r="BC40" s="1044"/>
      <c r="BD40" s="1044"/>
      <c r="BE40" s="978"/>
      <c r="BF40" s="978"/>
      <c r="BG40" s="978"/>
      <c r="BH40" s="978"/>
      <c r="BI40" s="979"/>
      <c r="BJ40" s="234"/>
      <c r="BK40" s="234"/>
      <c r="BL40" s="234"/>
      <c r="BM40" s="234"/>
      <c r="BN40" s="234"/>
      <c r="BO40" s="243"/>
      <c r="BP40" s="243"/>
      <c r="BQ40" s="240">
        <v>34</v>
      </c>
      <c r="BR40" s="241"/>
      <c r="BS40" s="998"/>
      <c r="BT40" s="999"/>
      <c r="BU40" s="999"/>
      <c r="BV40" s="999"/>
      <c r="BW40" s="999"/>
      <c r="BX40" s="999"/>
      <c r="BY40" s="999"/>
      <c r="BZ40" s="999"/>
      <c r="CA40" s="999"/>
      <c r="CB40" s="999"/>
      <c r="CC40" s="999"/>
      <c r="CD40" s="999"/>
      <c r="CE40" s="999"/>
      <c r="CF40" s="999"/>
      <c r="CG40" s="1020"/>
      <c r="CH40" s="995"/>
      <c r="CI40" s="996"/>
      <c r="CJ40" s="996"/>
      <c r="CK40" s="996"/>
      <c r="CL40" s="997"/>
      <c r="CM40" s="995"/>
      <c r="CN40" s="996"/>
      <c r="CO40" s="996"/>
      <c r="CP40" s="996"/>
      <c r="CQ40" s="997"/>
      <c r="CR40" s="995"/>
      <c r="CS40" s="996"/>
      <c r="CT40" s="996"/>
      <c r="CU40" s="996"/>
      <c r="CV40" s="997"/>
      <c r="CW40" s="995"/>
      <c r="CX40" s="996"/>
      <c r="CY40" s="996"/>
      <c r="CZ40" s="996"/>
      <c r="DA40" s="997"/>
      <c r="DB40" s="995"/>
      <c r="DC40" s="996"/>
      <c r="DD40" s="996"/>
      <c r="DE40" s="996"/>
      <c r="DF40" s="997"/>
      <c r="DG40" s="995"/>
      <c r="DH40" s="996"/>
      <c r="DI40" s="996"/>
      <c r="DJ40" s="996"/>
      <c r="DK40" s="997"/>
      <c r="DL40" s="995"/>
      <c r="DM40" s="996"/>
      <c r="DN40" s="996"/>
      <c r="DO40" s="996"/>
      <c r="DP40" s="997"/>
      <c r="DQ40" s="995"/>
      <c r="DR40" s="996"/>
      <c r="DS40" s="996"/>
      <c r="DT40" s="996"/>
      <c r="DU40" s="997"/>
      <c r="DV40" s="998"/>
      <c r="DW40" s="999"/>
      <c r="DX40" s="999"/>
      <c r="DY40" s="999"/>
      <c r="DZ40" s="1000"/>
      <c r="EA40" s="231"/>
    </row>
    <row r="41" spans="1:131" ht="26.25" customHeight="1">
      <c r="A41" s="240">
        <v>14</v>
      </c>
      <c r="B41" s="1039"/>
      <c r="C41" s="1040"/>
      <c r="D41" s="1040"/>
      <c r="E41" s="1040"/>
      <c r="F41" s="1040"/>
      <c r="G41" s="1040"/>
      <c r="H41" s="1040"/>
      <c r="I41" s="1040"/>
      <c r="J41" s="1040"/>
      <c r="K41" s="1040"/>
      <c r="L41" s="1040"/>
      <c r="M41" s="1040"/>
      <c r="N41" s="1040"/>
      <c r="O41" s="1040"/>
      <c r="P41" s="1041"/>
      <c r="Q41" s="1045"/>
      <c r="R41" s="1046"/>
      <c r="S41" s="1046"/>
      <c r="T41" s="1046"/>
      <c r="U41" s="1046"/>
      <c r="V41" s="1046"/>
      <c r="W41" s="1046"/>
      <c r="X41" s="1046"/>
      <c r="Y41" s="1046"/>
      <c r="Z41" s="1046"/>
      <c r="AA41" s="1046"/>
      <c r="AB41" s="1046"/>
      <c r="AC41" s="1046"/>
      <c r="AD41" s="1046"/>
      <c r="AE41" s="1047"/>
      <c r="AF41" s="1023"/>
      <c r="AG41" s="1024"/>
      <c r="AH41" s="1024"/>
      <c r="AI41" s="1024"/>
      <c r="AJ41" s="1025"/>
      <c r="AK41" s="986"/>
      <c r="AL41" s="977"/>
      <c r="AM41" s="977"/>
      <c r="AN41" s="977"/>
      <c r="AO41" s="977"/>
      <c r="AP41" s="977"/>
      <c r="AQ41" s="977"/>
      <c r="AR41" s="977"/>
      <c r="AS41" s="977"/>
      <c r="AT41" s="977"/>
      <c r="AU41" s="977"/>
      <c r="AV41" s="977"/>
      <c r="AW41" s="977"/>
      <c r="AX41" s="977"/>
      <c r="AY41" s="977"/>
      <c r="AZ41" s="1044"/>
      <c r="BA41" s="1044"/>
      <c r="BB41" s="1044"/>
      <c r="BC41" s="1044"/>
      <c r="BD41" s="1044"/>
      <c r="BE41" s="978"/>
      <c r="BF41" s="978"/>
      <c r="BG41" s="978"/>
      <c r="BH41" s="978"/>
      <c r="BI41" s="979"/>
      <c r="BJ41" s="234"/>
      <c r="BK41" s="234"/>
      <c r="BL41" s="234"/>
      <c r="BM41" s="234"/>
      <c r="BN41" s="234"/>
      <c r="BO41" s="243"/>
      <c r="BP41" s="243"/>
      <c r="BQ41" s="240">
        <v>35</v>
      </c>
      <c r="BR41" s="241"/>
      <c r="BS41" s="998"/>
      <c r="BT41" s="999"/>
      <c r="BU41" s="999"/>
      <c r="BV41" s="999"/>
      <c r="BW41" s="999"/>
      <c r="BX41" s="999"/>
      <c r="BY41" s="999"/>
      <c r="BZ41" s="999"/>
      <c r="CA41" s="999"/>
      <c r="CB41" s="999"/>
      <c r="CC41" s="999"/>
      <c r="CD41" s="999"/>
      <c r="CE41" s="999"/>
      <c r="CF41" s="999"/>
      <c r="CG41" s="1020"/>
      <c r="CH41" s="995"/>
      <c r="CI41" s="996"/>
      <c r="CJ41" s="996"/>
      <c r="CK41" s="996"/>
      <c r="CL41" s="997"/>
      <c r="CM41" s="995"/>
      <c r="CN41" s="996"/>
      <c r="CO41" s="996"/>
      <c r="CP41" s="996"/>
      <c r="CQ41" s="997"/>
      <c r="CR41" s="995"/>
      <c r="CS41" s="996"/>
      <c r="CT41" s="996"/>
      <c r="CU41" s="996"/>
      <c r="CV41" s="997"/>
      <c r="CW41" s="995"/>
      <c r="CX41" s="996"/>
      <c r="CY41" s="996"/>
      <c r="CZ41" s="996"/>
      <c r="DA41" s="997"/>
      <c r="DB41" s="995"/>
      <c r="DC41" s="996"/>
      <c r="DD41" s="996"/>
      <c r="DE41" s="996"/>
      <c r="DF41" s="997"/>
      <c r="DG41" s="995"/>
      <c r="DH41" s="996"/>
      <c r="DI41" s="996"/>
      <c r="DJ41" s="996"/>
      <c r="DK41" s="997"/>
      <c r="DL41" s="995"/>
      <c r="DM41" s="996"/>
      <c r="DN41" s="996"/>
      <c r="DO41" s="996"/>
      <c r="DP41" s="997"/>
      <c r="DQ41" s="995"/>
      <c r="DR41" s="996"/>
      <c r="DS41" s="996"/>
      <c r="DT41" s="996"/>
      <c r="DU41" s="997"/>
      <c r="DV41" s="998"/>
      <c r="DW41" s="999"/>
      <c r="DX41" s="999"/>
      <c r="DY41" s="999"/>
      <c r="DZ41" s="1000"/>
      <c r="EA41" s="231"/>
    </row>
    <row r="42" spans="1:131" ht="26.25" customHeight="1">
      <c r="A42" s="240">
        <v>15</v>
      </c>
      <c r="B42" s="1039"/>
      <c r="C42" s="1040"/>
      <c r="D42" s="1040"/>
      <c r="E42" s="1040"/>
      <c r="F42" s="1040"/>
      <c r="G42" s="1040"/>
      <c r="H42" s="1040"/>
      <c r="I42" s="1040"/>
      <c r="J42" s="1040"/>
      <c r="K42" s="1040"/>
      <c r="L42" s="1040"/>
      <c r="M42" s="1040"/>
      <c r="N42" s="1040"/>
      <c r="O42" s="1040"/>
      <c r="P42" s="1041"/>
      <c r="Q42" s="1045"/>
      <c r="R42" s="1046"/>
      <c r="S42" s="1046"/>
      <c r="T42" s="1046"/>
      <c r="U42" s="1046"/>
      <c r="V42" s="1046"/>
      <c r="W42" s="1046"/>
      <c r="X42" s="1046"/>
      <c r="Y42" s="1046"/>
      <c r="Z42" s="1046"/>
      <c r="AA42" s="1046"/>
      <c r="AB42" s="1046"/>
      <c r="AC42" s="1046"/>
      <c r="AD42" s="1046"/>
      <c r="AE42" s="1047"/>
      <c r="AF42" s="1023"/>
      <c r="AG42" s="1024"/>
      <c r="AH42" s="1024"/>
      <c r="AI42" s="1024"/>
      <c r="AJ42" s="1025"/>
      <c r="AK42" s="986"/>
      <c r="AL42" s="977"/>
      <c r="AM42" s="977"/>
      <c r="AN42" s="977"/>
      <c r="AO42" s="977"/>
      <c r="AP42" s="977"/>
      <c r="AQ42" s="977"/>
      <c r="AR42" s="977"/>
      <c r="AS42" s="977"/>
      <c r="AT42" s="977"/>
      <c r="AU42" s="977"/>
      <c r="AV42" s="977"/>
      <c r="AW42" s="977"/>
      <c r="AX42" s="977"/>
      <c r="AY42" s="977"/>
      <c r="AZ42" s="1044"/>
      <c r="BA42" s="1044"/>
      <c r="BB42" s="1044"/>
      <c r="BC42" s="1044"/>
      <c r="BD42" s="1044"/>
      <c r="BE42" s="978"/>
      <c r="BF42" s="978"/>
      <c r="BG42" s="978"/>
      <c r="BH42" s="978"/>
      <c r="BI42" s="979"/>
      <c r="BJ42" s="234"/>
      <c r="BK42" s="234"/>
      <c r="BL42" s="234"/>
      <c r="BM42" s="234"/>
      <c r="BN42" s="234"/>
      <c r="BO42" s="243"/>
      <c r="BP42" s="243"/>
      <c r="BQ42" s="240">
        <v>36</v>
      </c>
      <c r="BR42" s="241"/>
      <c r="BS42" s="998"/>
      <c r="BT42" s="999"/>
      <c r="BU42" s="999"/>
      <c r="BV42" s="999"/>
      <c r="BW42" s="999"/>
      <c r="BX42" s="999"/>
      <c r="BY42" s="999"/>
      <c r="BZ42" s="999"/>
      <c r="CA42" s="999"/>
      <c r="CB42" s="999"/>
      <c r="CC42" s="999"/>
      <c r="CD42" s="999"/>
      <c r="CE42" s="999"/>
      <c r="CF42" s="999"/>
      <c r="CG42" s="1020"/>
      <c r="CH42" s="995"/>
      <c r="CI42" s="996"/>
      <c r="CJ42" s="996"/>
      <c r="CK42" s="996"/>
      <c r="CL42" s="997"/>
      <c r="CM42" s="995"/>
      <c r="CN42" s="996"/>
      <c r="CO42" s="996"/>
      <c r="CP42" s="996"/>
      <c r="CQ42" s="997"/>
      <c r="CR42" s="995"/>
      <c r="CS42" s="996"/>
      <c r="CT42" s="996"/>
      <c r="CU42" s="996"/>
      <c r="CV42" s="997"/>
      <c r="CW42" s="995"/>
      <c r="CX42" s="996"/>
      <c r="CY42" s="996"/>
      <c r="CZ42" s="996"/>
      <c r="DA42" s="997"/>
      <c r="DB42" s="995"/>
      <c r="DC42" s="996"/>
      <c r="DD42" s="996"/>
      <c r="DE42" s="996"/>
      <c r="DF42" s="997"/>
      <c r="DG42" s="995"/>
      <c r="DH42" s="996"/>
      <c r="DI42" s="996"/>
      <c r="DJ42" s="996"/>
      <c r="DK42" s="997"/>
      <c r="DL42" s="995"/>
      <c r="DM42" s="996"/>
      <c r="DN42" s="996"/>
      <c r="DO42" s="996"/>
      <c r="DP42" s="997"/>
      <c r="DQ42" s="995"/>
      <c r="DR42" s="996"/>
      <c r="DS42" s="996"/>
      <c r="DT42" s="996"/>
      <c r="DU42" s="997"/>
      <c r="DV42" s="998"/>
      <c r="DW42" s="999"/>
      <c r="DX42" s="999"/>
      <c r="DY42" s="999"/>
      <c r="DZ42" s="1000"/>
      <c r="EA42" s="231"/>
    </row>
    <row r="43" spans="1:131" ht="26.25" customHeight="1">
      <c r="A43" s="240">
        <v>16</v>
      </c>
      <c r="B43" s="1039"/>
      <c r="C43" s="1040"/>
      <c r="D43" s="1040"/>
      <c r="E43" s="1040"/>
      <c r="F43" s="1040"/>
      <c r="G43" s="1040"/>
      <c r="H43" s="1040"/>
      <c r="I43" s="1040"/>
      <c r="J43" s="1040"/>
      <c r="K43" s="1040"/>
      <c r="L43" s="1040"/>
      <c r="M43" s="1040"/>
      <c r="N43" s="1040"/>
      <c r="O43" s="1040"/>
      <c r="P43" s="1041"/>
      <c r="Q43" s="1045"/>
      <c r="R43" s="1046"/>
      <c r="S43" s="1046"/>
      <c r="T43" s="1046"/>
      <c r="U43" s="1046"/>
      <c r="V43" s="1046"/>
      <c r="W43" s="1046"/>
      <c r="X43" s="1046"/>
      <c r="Y43" s="1046"/>
      <c r="Z43" s="1046"/>
      <c r="AA43" s="1046"/>
      <c r="AB43" s="1046"/>
      <c r="AC43" s="1046"/>
      <c r="AD43" s="1046"/>
      <c r="AE43" s="1047"/>
      <c r="AF43" s="1023"/>
      <c r="AG43" s="1024"/>
      <c r="AH43" s="1024"/>
      <c r="AI43" s="1024"/>
      <c r="AJ43" s="1025"/>
      <c r="AK43" s="986"/>
      <c r="AL43" s="977"/>
      <c r="AM43" s="977"/>
      <c r="AN43" s="977"/>
      <c r="AO43" s="977"/>
      <c r="AP43" s="977"/>
      <c r="AQ43" s="977"/>
      <c r="AR43" s="977"/>
      <c r="AS43" s="977"/>
      <c r="AT43" s="977"/>
      <c r="AU43" s="977"/>
      <c r="AV43" s="977"/>
      <c r="AW43" s="977"/>
      <c r="AX43" s="977"/>
      <c r="AY43" s="977"/>
      <c r="AZ43" s="1044"/>
      <c r="BA43" s="1044"/>
      <c r="BB43" s="1044"/>
      <c r="BC43" s="1044"/>
      <c r="BD43" s="1044"/>
      <c r="BE43" s="978"/>
      <c r="BF43" s="978"/>
      <c r="BG43" s="978"/>
      <c r="BH43" s="978"/>
      <c r="BI43" s="979"/>
      <c r="BJ43" s="234"/>
      <c r="BK43" s="234"/>
      <c r="BL43" s="234"/>
      <c r="BM43" s="234"/>
      <c r="BN43" s="234"/>
      <c r="BO43" s="243"/>
      <c r="BP43" s="243"/>
      <c r="BQ43" s="240">
        <v>37</v>
      </c>
      <c r="BR43" s="241"/>
      <c r="BS43" s="998"/>
      <c r="BT43" s="999"/>
      <c r="BU43" s="999"/>
      <c r="BV43" s="999"/>
      <c r="BW43" s="999"/>
      <c r="BX43" s="999"/>
      <c r="BY43" s="999"/>
      <c r="BZ43" s="999"/>
      <c r="CA43" s="999"/>
      <c r="CB43" s="999"/>
      <c r="CC43" s="999"/>
      <c r="CD43" s="999"/>
      <c r="CE43" s="999"/>
      <c r="CF43" s="999"/>
      <c r="CG43" s="1020"/>
      <c r="CH43" s="995"/>
      <c r="CI43" s="996"/>
      <c r="CJ43" s="996"/>
      <c r="CK43" s="996"/>
      <c r="CL43" s="997"/>
      <c r="CM43" s="995"/>
      <c r="CN43" s="996"/>
      <c r="CO43" s="996"/>
      <c r="CP43" s="996"/>
      <c r="CQ43" s="997"/>
      <c r="CR43" s="995"/>
      <c r="CS43" s="996"/>
      <c r="CT43" s="996"/>
      <c r="CU43" s="996"/>
      <c r="CV43" s="997"/>
      <c r="CW43" s="995"/>
      <c r="CX43" s="996"/>
      <c r="CY43" s="996"/>
      <c r="CZ43" s="996"/>
      <c r="DA43" s="997"/>
      <c r="DB43" s="995"/>
      <c r="DC43" s="996"/>
      <c r="DD43" s="996"/>
      <c r="DE43" s="996"/>
      <c r="DF43" s="997"/>
      <c r="DG43" s="995"/>
      <c r="DH43" s="996"/>
      <c r="DI43" s="996"/>
      <c r="DJ43" s="996"/>
      <c r="DK43" s="997"/>
      <c r="DL43" s="995"/>
      <c r="DM43" s="996"/>
      <c r="DN43" s="996"/>
      <c r="DO43" s="996"/>
      <c r="DP43" s="997"/>
      <c r="DQ43" s="995"/>
      <c r="DR43" s="996"/>
      <c r="DS43" s="996"/>
      <c r="DT43" s="996"/>
      <c r="DU43" s="997"/>
      <c r="DV43" s="998"/>
      <c r="DW43" s="999"/>
      <c r="DX43" s="999"/>
      <c r="DY43" s="999"/>
      <c r="DZ43" s="1000"/>
      <c r="EA43" s="231"/>
    </row>
    <row r="44" spans="1:131" ht="26.25" customHeight="1">
      <c r="A44" s="240">
        <v>17</v>
      </c>
      <c r="B44" s="1039"/>
      <c r="C44" s="1040"/>
      <c r="D44" s="1040"/>
      <c r="E44" s="1040"/>
      <c r="F44" s="1040"/>
      <c r="G44" s="1040"/>
      <c r="H44" s="1040"/>
      <c r="I44" s="1040"/>
      <c r="J44" s="1040"/>
      <c r="K44" s="1040"/>
      <c r="L44" s="1040"/>
      <c r="M44" s="1040"/>
      <c r="N44" s="1040"/>
      <c r="O44" s="1040"/>
      <c r="P44" s="1041"/>
      <c r="Q44" s="1045"/>
      <c r="R44" s="1046"/>
      <c r="S44" s="1046"/>
      <c r="T44" s="1046"/>
      <c r="U44" s="1046"/>
      <c r="V44" s="1046"/>
      <c r="W44" s="1046"/>
      <c r="X44" s="1046"/>
      <c r="Y44" s="1046"/>
      <c r="Z44" s="1046"/>
      <c r="AA44" s="1046"/>
      <c r="AB44" s="1046"/>
      <c r="AC44" s="1046"/>
      <c r="AD44" s="1046"/>
      <c r="AE44" s="1047"/>
      <c r="AF44" s="1023"/>
      <c r="AG44" s="1024"/>
      <c r="AH44" s="1024"/>
      <c r="AI44" s="1024"/>
      <c r="AJ44" s="1025"/>
      <c r="AK44" s="986"/>
      <c r="AL44" s="977"/>
      <c r="AM44" s="977"/>
      <c r="AN44" s="977"/>
      <c r="AO44" s="977"/>
      <c r="AP44" s="977"/>
      <c r="AQ44" s="977"/>
      <c r="AR44" s="977"/>
      <c r="AS44" s="977"/>
      <c r="AT44" s="977"/>
      <c r="AU44" s="977"/>
      <c r="AV44" s="977"/>
      <c r="AW44" s="977"/>
      <c r="AX44" s="977"/>
      <c r="AY44" s="977"/>
      <c r="AZ44" s="1044"/>
      <c r="BA44" s="1044"/>
      <c r="BB44" s="1044"/>
      <c r="BC44" s="1044"/>
      <c r="BD44" s="1044"/>
      <c r="BE44" s="978"/>
      <c r="BF44" s="978"/>
      <c r="BG44" s="978"/>
      <c r="BH44" s="978"/>
      <c r="BI44" s="979"/>
      <c r="BJ44" s="234"/>
      <c r="BK44" s="234"/>
      <c r="BL44" s="234"/>
      <c r="BM44" s="234"/>
      <c r="BN44" s="234"/>
      <c r="BO44" s="243"/>
      <c r="BP44" s="243"/>
      <c r="BQ44" s="240">
        <v>38</v>
      </c>
      <c r="BR44" s="241"/>
      <c r="BS44" s="998"/>
      <c r="BT44" s="999"/>
      <c r="BU44" s="999"/>
      <c r="BV44" s="999"/>
      <c r="BW44" s="999"/>
      <c r="BX44" s="999"/>
      <c r="BY44" s="999"/>
      <c r="BZ44" s="999"/>
      <c r="CA44" s="999"/>
      <c r="CB44" s="999"/>
      <c r="CC44" s="999"/>
      <c r="CD44" s="999"/>
      <c r="CE44" s="999"/>
      <c r="CF44" s="999"/>
      <c r="CG44" s="1020"/>
      <c r="CH44" s="995"/>
      <c r="CI44" s="996"/>
      <c r="CJ44" s="996"/>
      <c r="CK44" s="996"/>
      <c r="CL44" s="997"/>
      <c r="CM44" s="995"/>
      <c r="CN44" s="996"/>
      <c r="CO44" s="996"/>
      <c r="CP44" s="996"/>
      <c r="CQ44" s="997"/>
      <c r="CR44" s="995"/>
      <c r="CS44" s="996"/>
      <c r="CT44" s="996"/>
      <c r="CU44" s="996"/>
      <c r="CV44" s="997"/>
      <c r="CW44" s="995"/>
      <c r="CX44" s="996"/>
      <c r="CY44" s="996"/>
      <c r="CZ44" s="996"/>
      <c r="DA44" s="997"/>
      <c r="DB44" s="995"/>
      <c r="DC44" s="996"/>
      <c r="DD44" s="996"/>
      <c r="DE44" s="996"/>
      <c r="DF44" s="997"/>
      <c r="DG44" s="995"/>
      <c r="DH44" s="996"/>
      <c r="DI44" s="996"/>
      <c r="DJ44" s="996"/>
      <c r="DK44" s="997"/>
      <c r="DL44" s="995"/>
      <c r="DM44" s="996"/>
      <c r="DN44" s="996"/>
      <c r="DO44" s="996"/>
      <c r="DP44" s="997"/>
      <c r="DQ44" s="995"/>
      <c r="DR44" s="996"/>
      <c r="DS44" s="996"/>
      <c r="DT44" s="996"/>
      <c r="DU44" s="997"/>
      <c r="DV44" s="998"/>
      <c r="DW44" s="999"/>
      <c r="DX44" s="999"/>
      <c r="DY44" s="999"/>
      <c r="DZ44" s="1000"/>
      <c r="EA44" s="231"/>
    </row>
    <row r="45" spans="1:131" ht="26.25" customHeight="1">
      <c r="A45" s="240">
        <v>18</v>
      </c>
      <c r="B45" s="1039"/>
      <c r="C45" s="1040"/>
      <c r="D45" s="1040"/>
      <c r="E45" s="1040"/>
      <c r="F45" s="1040"/>
      <c r="G45" s="1040"/>
      <c r="H45" s="1040"/>
      <c r="I45" s="1040"/>
      <c r="J45" s="1040"/>
      <c r="K45" s="1040"/>
      <c r="L45" s="1040"/>
      <c r="M45" s="1040"/>
      <c r="N45" s="1040"/>
      <c r="O45" s="1040"/>
      <c r="P45" s="1041"/>
      <c r="Q45" s="1045"/>
      <c r="R45" s="1046"/>
      <c r="S45" s="1046"/>
      <c r="T45" s="1046"/>
      <c r="U45" s="1046"/>
      <c r="V45" s="1046"/>
      <c r="W45" s="1046"/>
      <c r="X45" s="1046"/>
      <c r="Y45" s="1046"/>
      <c r="Z45" s="1046"/>
      <c r="AA45" s="1046"/>
      <c r="AB45" s="1046"/>
      <c r="AC45" s="1046"/>
      <c r="AD45" s="1046"/>
      <c r="AE45" s="1047"/>
      <c r="AF45" s="1023"/>
      <c r="AG45" s="1024"/>
      <c r="AH45" s="1024"/>
      <c r="AI45" s="1024"/>
      <c r="AJ45" s="1025"/>
      <c r="AK45" s="986"/>
      <c r="AL45" s="977"/>
      <c r="AM45" s="977"/>
      <c r="AN45" s="977"/>
      <c r="AO45" s="977"/>
      <c r="AP45" s="977"/>
      <c r="AQ45" s="977"/>
      <c r="AR45" s="977"/>
      <c r="AS45" s="977"/>
      <c r="AT45" s="977"/>
      <c r="AU45" s="977"/>
      <c r="AV45" s="977"/>
      <c r="AW45" s="977"/>
      <c r="AX45" s="977"/>
      <c r="AY45" s="977"/>
      <c r="AZ45" s="1044"/>
      <c r="BA45" s="1044"/>
      <c r="BB45" s="1044"/>
      <c r="BC45" s="1044"/>
      <c r="BD45" s="1044"/>
      <c r="BE45" s="978"/>
      <c r="BF45" s="978"/>
      <c r="BG45" s="978"/>
      <c r="BH45" s="978"/>
      <c r="BI45" s="979"/>
      <c r="BJ45" s="234"/>
      <c r="BK45" s="234"/>
      <c r="BL45" s="234"/>
      <c r="BM45" s="234"/>
      <c r="BN45" s="234"/>
      <c r="BO45" s="243"/>
      <c r="BP45" s="243"/>
      <c r="BQ45" s="240">
        <v>39</v>
      </c>
      <c r="BR45" s="241"/>
      <c r="BS45" s="998"/>
      <c r="BT45" s="999"/>
      <c r="BU45" s="999"/>
      <c r="BV45" s="999"/>
      <c r="BW45" s="999"/>
      <c r="BX45" s="999"/>
      <c r="BY45" s="999"/>
      <c r="BZ45" s="999"/>
      <c r="CA45" s="999"/>
      <c r="CB45" s="999"/>
      <c r="CC45" s="999"/>
      <c r="CD45" s="999"/>
      <c r="CE45" s="999"/>
      <c r="CF45" s="999"/>
      <c r="CG45" s="1020"/>
      <c r="CH45" s="995"/>
      <c r="CI45" s="996"/>
      <c r="CJ45" s="996"/>
      <c r="CK45" s="996"/>
      <c r="CL45" s="997"/>
      <c r="CM45" s="995"/>
      <c r="CN45" s="996"/>
      <c r="CO45" s="996"/>
      <c r="CP45" s="996"/>
      <c r="CQ45" s="997"/>
      <c r="CR45" s="995"/>
      <c r="CS45" s="996"/>
      <c r="CT45" s="996"/>
      <c r="CU45" s="996"/>
      <c r="CV45" s="997"/>
      <c r="CW45" s="995"/>
      <c r="CX45" s="996"/>
      <c r="CY45" s="996"/>
      <c r="CZ45" s="996"/>
      <c r="DA45" s="997"/>
      <c r="DB45" s="995"/>
      <c r="DC45" s="996"/>
      <c r="DD45" s="996"/>
      <c r="DE45" s="996"/>
      <c r="DF45" s="997"/>
      <c r="DG45" s="995"/>
      <c r="DH45" s="996"/>
      <c r="DI45" s="996"/>
      <c r="DJ45" s="996"/>
      <c r="DK45" s="997"/>
      <c r="DL45" s="995"/>
      <c r="DM45" s="996"/>
      <c r="DN45" s="996"/>
      <c r="DO45" s="996"/>
      <c r="DP45" s="997"/>
      <c r="DQ45" s="995"/>
      <c r="DR45" s="996"/>
      <c r="DS45" s="996"/>
      <c r="DT45" s="996"/>
      <c r="DU45" s="997"/>
      <c r="DV45" s="998"/>
      <c r="DW45" s="999"/>
      <c r="DX45" s="999"/>
      <c r="DY45" s="999"/>
      <c r="DZ45" s="1000"/>
      <c r="EA45" s="231"/>
    </row>
    <row r="46" spans="1:131" ht="26.25" customHeight="1">
      <c r="A46" s="240">
        <v>19</v>
      </c>
      <c r="B46" s="1039"/>
      <c r="C46" s="1040"/>
      <c r="D46" s="1040"/>
      <c r="E46" s="1040"/>
      <c r="F46" s="1040"/>
      <c r="G46" s="1040"/>
      <c r="H46" s="1040"/>
      <c r="I46" s="1040"/>
      <c r="J46" s="1040"/>
      <c r="K46" s="1040"/>
      <c r="L46" s="1040"/>
      <c r="M46" s="1040"/>
      <c r="N46" s="1040"/>
      <c r="O46" s="1040"/>
      <c r="P46" s="1041"/>
      <c r="Q46" s="1045"/>
      <c r="R46" s="1046"/>
      <c r="S46" s="1046"/>
      <c r="T46" s="1046"/>
      <c r="U46" s="1046"/>
      <c r="V46" s="1046"/>
      <c r="W46" s="1046"/>
      <c r="X46" s="1046"/>
      <c r="Y46" s="1046"/>
      <c r="Z46" s="1046"/>
      <c r="AA46" s="1046"/>
      <c r="AB46" s="1046"/>
      <c r="AC46" s="1046"/>
      <c r="AD46" s="1046"/>
      <c r="AE46" s="1047"/>
      <c r="AF46" s="1023"/>
      <c r="AG46" s="1024"/>
      <c r="AH46" s="1024"/>
      <c r="AI46" s="1024"/>
      <c r="AJ46" s="1025"/>
      <c r="AK46" s="986"/>
      <c r="AL46" s="977"/>
      <c r="AM46" s="977"/>
      <c r="AN46" s="977"/>
      <c r="AO46" s="977"/>
      <c r="AP46" s="977"/>
      <c r="AQ46" s="977"/>
      <c r="AR46" s="977"/>
      <c r="AS46" s="977"/>
      <c r="AT46" s="977"/>
      <c r="AU46" s="977"/>
      <c r="AV46" s="977"/>
      <c r="AW46" s="977"/>
      <c r="AX46" s="977"/>
      <c r="AY46" s="977"/>
      <c r="AZ46" s="1044"/>
      <c r="BA46" s="1044"/>
      <c r="BB46" s="1044"/>
      <c r="BC46" s="1044"/>
      <c r="BD46" s="1044"/>
      <c r="BE46" s="978"/>
      <c r="BF46" s="978"/>
      <c r="BG46" s="978"/>
      <c r="BH46" s="978"/>
      <c r="BI46" s="979"/>
      <c r="BJ46" s="234"/>
      <c r="BK46" s="234"/>
      <c r="BL46" s="234"/>
      <c r="BM46" s="234"/>
      <c r="BN46" s="234"/>
      <c r="BO46" s="243"/>
      <c r="BP46" s="243"/>
      <c r="BQ46" s="240">
        <v>40</v>
      </c>
      <c r="BR46" s="241"/>
      <c r="BS46" s="998"/>
      <c r="BT46" s="999"/>
      <c r="BU46" s="999"/>
      <c r="BV46" s="999"/>
      <c r="BW46" s="999"/>
      <c r="BX46" s="999"/>
      <c r="BY46" s="999"/>
      <c r="BZ46" s="999"/>
      <c r="CA46" s="999"/>
      <c r="CB46" s="999"/>
      <c r="CC46" s="999"/>
      <c r="CD46" s="999"/>
      <c r="CE46" s="999"/>
      <c r="CF46" s="999"/>
      <c r="CG46" s="1020"/>
      <c r="CH46" s="995"/>
      <c r="CI46" s="996"/>
      <c r="CJ46" s="996"/>
      <c r="CK46" s="996"/>
      <c r="CL46" s="997"/>
      <c r="CM46" s="995"/>
      <c r="CN46" s="996"/>
      <c r="CO46" s="996"/>
      <c r="CP46" s="996"/>
      <c r="CQ46" s="997"/>
      <c r="CR46" s="995"/>
      <c r="CS46" s="996"/>
      <c r="CT46" s="996"/>
      <c r="CU46" s="996"/>
      <c r="CV46" s="997"/>
      <c r="CW46" s="995"/>
      <c r="CX46" s="996"/>
      <c r="CY46" s="996"/>
      <c r="CZ46" s="996"/>
      <c r="DA46" s="997"/>
      <c r="DB46" s="995"/>
      <c r="DC46" s="996"/>
      <c r="DD46" s="996"/>
      <c r="DE46" s="996"/>
      <c r="DF46" s="997"/>
      <c r="DG46" s="995"/>
      <c r="DH46" s="996"/>
      <c r="DI46" s="996"/>
      <c r="DJ46" s="996"/>
      <c r="DK46" s="997"/>
      <c r="DL46" s="995"/>
      <c r="DM46" s="996"/>
      <c r="DN46" s="996"/>
      <c r="DO46" s="996"/>
      <c r="DP46" s="997"/>
      <c r="DQ46" s="995"/>
      <c r="DR46" s="996"/>
      <c r="DS46" s="996"/>
      <c r="DT46" s="996"/>
      <c r="DU46" s="997"/>
      <c r="DV46" s="998"/>
      <c r="DW46" s="999"/>
      <c r="DX46" s="999"/>
      <c r="DY46" s="999"/>
      <c r="DZ46" s="1000"/>
      <c r="EA46" s="231"/>
    </row>
    <row r="47" spans="1:131" ht="26.25" customHeight="1">
      <c r="A47" s="240">
        <v>20</v>
      </c>
      <c r="B47" s="1039"/>
      <c r="C47" s="1040"/>
      <c r="D47" s="1040"/>
      <c r="E47" s="1040"/>
      <c r="F47" s="1040"/>
      <c r="G47" s="1040"/>
      <c r="H47" s="1040"/>
      <c r="I47" s="1040"/>
      <c r="J47" s="1040"/>
      <c r="K47" s="1040"/>
      <c r="L47" s="1040"/>
      <c r="M47" s="1040"/>
      <c r="N47" s="1040"/>
      <c r="O47" s="1040"/>
      <c r="P47" s="1041"/>
      <c r="Q47" s="1045"/>
      <c r="R47" s="1046"/>
      <c r="S47" s="1046"/>
      <c r="T47" s="1046"/>
      <c r="U47" s="1046"/>
      <c r="V47" s="1046"/>
      <c r="W47" s="1046"/>
      <c r="X47" s="1046"/>
      <c r="Y47" s="1046"/>
      <c r="Z47" s="1046"/>
      <c r="AA47" s="1046"/>
      <c r="AB47" s="1046"/>
      <c r="AC47" s="1046"/>
      <c r="AD47" s="1046"/>
      <c r="AE47" s="1047"/>
      <c r="AF47" s="1023"/>
      <c r="AG47" s="1024"/>
      <c r="AH47" s="1024"/>
      <c r="AI47" s="1024"/>
      <c r="AJ47" s="1025"/>
      <c r="AK47" s="986"/>
      <c r="AL47" s="977"/>
      <c r="AM47" s="977"/>
      <c r="AN47" s="977"/>
      <c r="AO47" s="977"/>
      <c r="AP47" s="977"/>
      <c r="AQ47" s="977"/>
      <c r="AR47" s="977"/>
      <c r="AS47" s="977"/>
      <c r="AT47" s="977"/>
      <c r="AU47" s="977"/>
      <c r="AV47" s="977"/>
      <c r="AW47" s="977"/>
      <c r="AX47" s="977"/>
      <c r="AY47" s="977"/>
      <c r="AZ47" s="1044"/>
      <c r="BA47" s="1044"/>
      <c r="BB47" s="1044"/>
      <c r="BC47" s="1044"/>
      <c r="BD47" s="1044"/>
      <c r="BE47" s="978"/>
      <c r="BF47" s="978"/>
      <c r="BG47" s="978"/>
      <c r="BH47" s="978"/>
      <c r="BI47" s="979"/>
      <c r="BJ47" s="234"/>
      <c r="BK47" s="234"/>
      <c r="BL47" s="234"/>
      <c r="BM47" s="234"/>
      <c r="BN47" s="234"/>
      <c r="BO47" s="243"/>
      <c r="BP47" s="243"/>
      <c r="BQ47" s="240">
        <v>41</v>
      </c>
      <c r="BR47" s="241"/>
      <c r="BS47" s="998"/>
      <c r="BT47" s="999"/>
      <c r="BU47" s="999"/>
      <c r="BV47" s="999"/>
      <c r="BW47" s="999"/>
      <c r="BX47" s="999"/>
      <c r="BY47" s="999"/>
      <c r="BZ47" s="999"/>
      <c r="CA47" s="999"/>
      <c r="CB47" s="999"/>
      <c r="CC47" s="999"/>
      <c r="CD47" s="999"/>
      <c r="CE47" s="999"/>
      <c r="CF47" s="999"/>
      <c r="CG47" s="1020"/>
      <c r="CH47" s="995"/>
      <c r="CI47" s="996"/>
      <c r="CJ47" s="996"/>
      <c r="CK47" s="996"/>
      <c r="CL47" s="997"/>
      <c r="CM47" s="995"/>
      <c r="CN47" s="996"/>
      <c r="CO47" s="996"/>
      <c r="CP47" s="996"/>
      <c r="CQ47" s="997"/>
      <c r="CR47" s="995"/>
      <c r="CS47" s="996"/>
      <c r="CT47" s="996"/>
      <c r="CU47" s="996"/>
      <c r="CV47" s="997"/>
      <c r="CW47" s="995"/>
      <c r="CX47" s="996"/>
      <c r="CY47" s="996"/>
      <c r="CZ47" s="996"/>
      <c r="DA47" s="997"/>
      <c r="DB47" s="995"/>
      <c r="DC47" s="996"/>
      <c r="DD47" s="996"/>
      <c r="DE47" s="996"/>
      <c r="DF47" s="997"/>
      <c r="DG47" s="995"/>
      <c r="DH47" s="996"/>
      <c r="DI47" s="996"/>
      <c r="DJ47" s="996"/>
      <c r="DK47" s="997"/>
      <c r="DL47" s="995"/>
      <c r="DM47" s="996"/>
      <c r="DN47" s="996"/>
      <c r="DO47" s="996"/>
      <c r="DP47" s="997"/>
      <c r="DQ47" s="995"/>
      <c r="DR47" s="996"/>
      <c r="DS47" s="996"/>
      <c r="DT47" s="996"/>
      <c r="DU47" s="997"/>
      <c r="DV47" s="998"/>
      <c r="DW47" s="999"/>
      <c r="DX47" s="999"/>
      <c r="DY47" s="999"/>
      <c r="DZ47" s="1000"/>
      <c r="EA47" s="231"/>
    </row>
    <row r="48" spans="1:131" ht="26.25" customHeight="1">
      <c r="A48" s="240">
        <v>21</v>
      </c>
      <c r="B48" s="1039"/>
      <c r="C48" s="1040"/>
      <c r="D48" s="1040"/>
      <c r="E48" s="1040"/>
      <c r="F48" s="1040"/>
      <c r="G48" s="1040"/>
      <c r="H48" s="1040"/>
      <c r="I48" s="1040"/>
      <c r="J48" s="1040"/>
      <c r="K48" s="1040"/>
      <c r="L48" s="1040"/>
      <c r="M48" s="1040"/>
      <c r="N48" s="1040"/>
      <c r="O48" s="1040"/>
      <c r="P48" s="1041"/>
      <c r="Q48" s="1045"/>
      <c r="R48" s="1046"/>
      <c r="S48" s="1046"/>
      <c r="T48" s="1046"/>
      <c r="U48" s="1046"/>
      <c r="V48" s="1046"/>
      <c r="W48" s="1046"/>
      <c r="X48" s="1046"/>
      <c r="Y48" s="1046"/>
      <c r="Z48" s="1046"/>
      <c r="AA48" s="1046"/>
      <c r="AB48" s="1046"/>
      <c r="AC48" s="1046"/>
      <c r="AD48" s="1046"/>
      <c r="AE48" s="1047"/>
      <c r="AF48" s="1023"/>
      <c r="AG48" s="1024"/>
      <c r="AH48" s="1024"/>
      <c r="AI48" s="1024"/>
      <c r="AJ48" s="1025"/>
      <c r="AK48" s="986"/>
      <c r="AL48" s="977"/>
      <c r="AM48" s="977"/>
      <c r="AN48" s="977"/>
      <c r="AO48" s="977"/>
      <c r="AP48" s="977"/>
      <c r="AQ48" s="977"/>
      <c r="AR48" s="977"/>
      <c r="AS48" s="977"/>
      <c r="AT48" s="977"/>
      <c r="AU48" s="977"/>
      <c r="AV48" s="977"/>
      <c r="AW48" s="977"/>
      <c r="AX48" s="977"/>
      <c r="AY48" s="977"/>
      <c r="AZ48" s="1044"/>
      <c r="BA48" s="1044"/>
      <c r="BB48" s="1044"/>
      <c r="BC48" s="1044"/>
      <c r="BD48" s="1044"/>
      <c r="BE48" s="978"/>
      <c r="BF48" s="978"/>
      <c r="BG48" s="978"/>
      <c r="BH48" s="978"/>
      <c r="BI48" s="979"/>
      <c r="BJ48" s="234"/>
      <c r="BK48" s="234"/>
      <c r="BL48" s="234"/>
      <c r="BM48" s="234"/>
      <c r="BN48" s="234"/>
      <c r="BO48" s="243"/>
      <c r="BP48" s="243"/>
      <c r="BQ48" s="240">
        <v>42</v>
      </c>
      <c r="BR48" s="241"/>
      <c r="BS48" s="998"/>
      <c r="BT48" s="999"/>
      <c r="BU48" s="999"/>
      <c r="BV48" s="999"/>
      <c r="BW48" s="999"/>
      <c r="BX48" s="999"/>
      <c r="BY48" s="999"/>
      <c r="BZ48" s="999"/>
      <c r="CA48" s="999"/>
      <c r="CB48" s="999"/>
      <c r="CC48" s="999"/>
      <c r="CD48" s="999"/>
      <c r="CE48" s="999"/>
      <c r="CF48" s="999"/>
      <c r="CG48" s="1020"/>
      <c r="CH48" s="995"/>
      <c r="CI48" s="996"/>
      <c r="CJ48" s="996"/>
      <c r="CK48" s="996"/>
      <c r="CL48" s="997"/>
      <c r="CM48" s="995"/>
      <c r="CN48" s="996"/>
      <c r="CO48" s="996"/>
      <c r="CP48" s="996"/>
      <c r="CQ48" s="997"/>
      <c r="CR48" s="995"/>
      <c r="CS48" s="996"/>
      <c r="CT48" s="996"/>
      <c r="CU48" s="996"/>
      <c r="CV48" s="997"/>
      <c r="CW48" s="995"/>
      <c r="CX48" s="996"/>
      <c r="CY48" s="996"/>
      <c r="CZ48" s="996"/>
      <c r="DA48" s="997"/>
      <c r="DB48" s="995"/>
      <c r="DC48" s="996"/>
      <c r="DD48" s="996"/>
      <c r="DE48" s="996"/>
      <c r="DF48" s="997"/>
      <c r="DG48" s="995"/>
      <c r="DH48" s="996"/>
      <c r="DI48" s="996"/>
      <c r="DJ48" s="996"/>
      <c r="DK48" s="997"/>
      <c r="DL48" s="995"/>
      <c r="DM48" s="996"/>
      <c r="DN48" s="996"/>
      <c r="DO48" s="996"/>
      <c r="DP48" s="997"/>
      <c r="DQ48" s="995"/>
      <c r="DR48" s="996"/>
      <c r="DS48" s="996"/>
      <c r="DT48" s="996"/>
      <c r="DU48" s="997"/>
      <c r="DV48" s="998"/>
      <c r="DW48" s="999"/>
      <c r="DX48" s="999"/>
      <c r="DY48" s="999"/>
      <c r="DZ48" s="1000"/>
      <c r="EA48" s="231"/>
    </row>
    <row r="49" spans="1:131" ht="26.25" customHeight="1">
      <c r="A49" s="240">
        <v>22</v>
      </c>
      <c r="B49" s="1039"/>
      <c r="C49" s="1040"/>
      <c r="D49" s="1040"/>
      <c r="E49" s="1040"/>
      <c r="F49" s="1040"/>
      <c r="G49" s="1040"/>
      <c r="H49" s="1040"/>
      <c r="I49" s="1040"/>
      <c r="J49" s="1040"/>
      <c r="K49" s="1040"/>
      <c r="L49" s="1040"/>
      <c r="M49" s="1040"/>
      <c r="N49" s="1040"/>
      <c r="O49" s="1040"/>
      <c r="P49" s="1041"/>
      <c r="Q49" s="1045"/>
      <c r="R49" s="1046"/>
      <c r="S49" s="1046"/>
      <c r="T49" s="1046"/>
      <c r="U49" s="1046"/>
      <c r="V49" s="1046"/>
      <c r="W49" s="1046"/>
      <c r="X49" s="1046"/>
      <c r="Y49" s="1046"/>
      <c r="Z49" s="1046"/>
      <c r="AA49" s="1046"/>
      <c r="AB49" s="1046"/>
      <c r="AC49" s="1046"/>
      <c r="AD49" s="1046"/>
      <c r="AE49" s="1047"/>
      <c r="AF49" s="1023"/>
      <c r="AG49" s="1024"/>
      <c r="AH49" s="1024"/>
      <c r="AI49" s="1024"/>
      <c r="AJ49" s="1025"/>
      <c r="AK49" s="986"/>
      <c r="AL49" s="977"/>
      <c r="AM49" s="977"/>
      <c r="AN49" s="977"/>
      <c r="AO49" s="977"/>
      <c r="AP49" s="977"/>
      <c r="AQ49" s="977"/>
      <c r="AR49" s="977"/>
      <c r="AS49" s="977"/>
      <c r="AT49" s="977"/>
      <c r="AU49" s="977"/>
      <c r="AV49" s="977"/>
      <c r="AW49" s="977"/>
      <c r="AX49" s="977"/>
      <c r="AY49" s="977"/>
      <c r="AZ49" s="1044"/>
      <c r="BA49" s="1044"/>
      <c r="BB49" s="1044"/>
      <c r="BC49" s="1044"/>
      <c r="BD49" s="1044"/>
      <c r="BE49" s="978"/>
      <c r="BF49" s="978"/>
      <c r="BG49" s="978"/>
      <c r="BH49" s="978"/>
      <c r="BI49" s="979"/>
      <c r="BJ49" s="234"/>
      <c r="BK49" s="234"/>
      <c r="BL49" s="234"/>
      <c r="BM49" s="234"/>
      <c r="BN49" s="234"/>
      <c r="BO49" s="243"/>
      <c r="BP49" s="243"/>
      <c r="BQ49" s="240">
        <v>43</v>
      </c>
      <c r="BR49" s="241"/>
      <c r="BS49" s="998"/>
      <c r="BT49" s="999"/>
      <c r="BU49" s="999"/>
      <c r="BV49" s="999"/>
      <c r="BW49" s="999"/>
      <c r="BX49" s="999"/>
      <c r="BY49" s="999"/>
      <c r="BZ49" s="999"/>
      <c r="CA49" s="999"/>
      <c r="CB49" s="999"/>
      <c r="CC49" s="999"/>
      <c r="CD49" s="999"/>
      <c r="CE49" s="999"/>
      <c r="CF49" s="999"/>
      <c r="CG49" s="1020"/>
      <c r="CH49" s="995"/>
      <c r="CI49" s="996"/>
      <c r="CJ49" s="996"/>
      <c r="CK49" s="996"/>
      <c r="CL49" s="997"/>
      <c r="CM49" s="995"/>
      <c r="CN49" s="996"/>
      <c r="CO49" s="996"/>
      <c r="CP49" s="996"/>
      <c r="CQ49" s="997"/>
      <c r="CR49" s="995"/>
      <c r="CS49" s="996"/>
      <c r="CT49" s="996"/>
      <c r="CU49" s="996"/>
      <c r="CV49" s="997"/>
      <c r="CW49" s="995"/>
      <c r="CX49" s="996"/>
      <c r="CY49" s="996"/>
      <c r="CZ49" s="996"/>
      <c r="DA49" s="997"/>
      <c r="DB49" s="995"/>
      <c r="DC49" s="996"/>
      <c r="DD49" s="996"/>
      <c r="DE49" s="996"/>
      <c r="DF49" s="997"/>
      <c r="DG49" s="995"/>
      <c r="DH49" s="996"/>
      <c r="DI49" s="996"/>
      <c r="DJ49" s="996"/>
      <c r="DK49" s="997"/>
      <c r="DL49" s="995"/>
      <c r="DM49" s="996"/>
      <c r="DN49" s="996"/>
      <c r="DO49" s="996"/>
      <c r="DP49" s="997"/>
      <c r="DQ49" s="995"/>
      <c r="DR49" s="996"/>
      <c r="DS49" s="996"/>
      <c r="DT49" s="996"/>
      <c r="DU49" s="997"/>
      <c r="DV49" s="998"/>
      <c r="DW49" s="999"/>
      <c r="DX49" s="999"/>
      <c r="DY49" s="999"/>
      <c r="DZ49" s="1000"/>
      <c r="EA49" s="231"/>
    </row>
    <row r="50" spans="1:131" ht="26.25" customHeight="1">
      <c r="A50" s="240">
        <v>23</v>
      </c>
      <c r="B50" s="1039"/>
      <c r="C50" s="1040"/>
      <c r="D50" s="1040"/>
      <c r="E50" s="1040"/>
      <c r="F50" s="1040"/>
      <c r="G50" s="1040"/>
      <c r="H50" s="1040"/>
      <c r="I50" s="1040"/>
      <c r="J50" s="1040"/>
      <c r="K50" s="1040"/>
      <c r="L50" s="1040"/>
      <c r="M50" s="1040"/>
      <c r="N50" s="1040"/>
      <c r="O50" s="1040"/>
      <c r="P50" s="1041"/>
      <c r="Q50" s="1042"/>
      <c r="R50" s="1027"/>
      <c r="S50" s="1027"/>
      <c r="T50" s="1027"/>
      <c r="U50" s="1027"/>
      <c r="V50" s="1027"/>
      <c r="W50" s="1027"/>
      <c r="X50" s="1027"/>
      <c r="Y50" s="1027"/>
      <c r="Z50" s="1027"/>
      <c r="AA50" s="1027"/>
      <c r="AB50" s="1027"/>
      <c r="AC50" s="1027"/>
      <c r="AD50" s="1027"/>
      <c r="AE50" s="1043"/>
      <c r="AF50" s="1023"/>
      <c r="AG50" s="1024"/>
      <c r="AH50" s="1024"/>
      <c r="AI50" s="1024"/>
      <c r="AJ50" s="1025"/>
      <c r="AK50" s="1026"/>
      <c r="AL50" s="1027"/>
      <c r="AM50" s="1027"/>
      <c r="AN50" s="1027"/>
      <c r="AO50" s="1027"/>
      <c r="AP50" s="1027"/>
      <c r="AQ50" s="1027"/>
      <c r="AR50" s="1027"/>
      <c r="AS50" s="1027"/>
      <c r="AT50" s="1027"/>
      <c r="AU50" s="1027"/>
      <c r="AV50" s="1027"/>
      <c r="AW50" s="1027"/>
      <c r="AX50" s="1027"/>
      <c r="AY50" s="1027"/>
      <c r="AZ50" s="1028"/>
      <c r="BA50" s="1028"/>
      <c r="BB50" s="1028"/>
      <c r="BC50" s="1028"/>
      <c r="BD50" s="1028"/>
      <c r="BE50" s="978"/>
      <c r="BF50" s="978"/>
      <c r="BG50" s="978"/>
      <c r="BH50" s="978"/>
      <c r="BI50" s="979"/>
      <c r="BJ50" s="234"/>
      <c r="BK50" s="234"/>
      <c r="BL50" s="234"/>
      <c r="BM50" s="234"/>
      <c r="BN50" s="234"/>
      <c r="BO50" s="243"/>
      <c r="BP50" s="243"/>
      <c r="BQ50" s="240">
        <v>44</v>
      </c>
      <c r="BR50" s="241"/>
      <c r="BS50" s="998"/>
      <c r="BT50" s="999"/>
      <c r="BU50" s="999"/>
      <c r="BV50" s="999"/>
      <c r="BW50" s="999"/>
      <c r="BX50" s="999"/>
      <c r="BY50" s="999"/>
      <c r="BZ50" s="999"/>
      <c r="CA50" s="999"/>
      <c r="CB50" s="999"/>
      <c r="CC50" s="999"/>
      <c r="CD50" s="999"/>
      <c r="CE50" s="999"/>
      <c r="CF50" s="999"/>
      <c r="CG50" s="1020"/>
      <c r="CH50" s="995"/>
      <c r="CI50" s="996"/>
      <c r="CJ50" s="996"/>
      <c r="CK50" s="996"/>
      <c r="CL50" s="997"/>
      <c r="CM50" s="995"/>
      <c r="CN50" s="996"/>
      <c r="CO50" s="996"/>
      <c r="CP50" s="996"/>
      <c r="CQ50" s="997"/>
      <c r="CR50" s="995"/>
      <c r="CS50" s="996"/>
      <c r="CT50" s="996"/>
      <c r="CU50" s="996"/>
      <c r="CV50" s="997"/>
      <c r="CW50" s="995"/>
      <c r="CX50" s="996"/>
      <c r="CY50" s="996"/>
      <c r="CZ50" s="996"/>
      <c r="DA50" s="997"/>
      <c r="DB50" s="995"/>
      <c r="DC50" s="996"/>
      <c r="DD50" s="996"/>
      <c r="DE50" s="996"/>
      <c r="DF50" s="997"/>
      <c r="DG50" s="995"/>
      <c r="DH50" s="996"/>
      <c r="DI50" s="996"/>
      <c r="DJ50" s="996"/>
      <c r="DK50" s="997"/>
      <c r="DL50" s="995"/>
      <c r="DM50" s="996"/>
      <c r="DN50" s="996"/>
      <c r="DO50" s="996"/>
      <c r="DP50" s="997"/>
      <c r="DQ50" s="995"/>
      <c r="DR50" s="996"/>
      <c r="DS50" s="996"/>
      <c r="DT50" s="996"/>
      <c r="DU50" s="997"/>
      <c r="DV50" s="998"/>
      <c r="DW50" s="999"/>
      <c r="DX50" s="999"/>
      <c r="DY50" s="999"/>
      <c r="DZ50" s="1000"/>
      <c r="EA50" s="231"/>
    </row>
    <row r="51" spans="1:131" ht="26.25" customHeight="1">
      <c r="A51" s="240">
        <v>24</v>
      </c>
      <c r="B51" s="1039"/>
      <c r="C51" s="1040"/>
      <c r="D51" s="1040"/>
      <c r="E51" s="1040"/>
      <c r="F51" s="1040"/>
      <c r="G51" s="1040"/>
      <c r="H51" s="1040"/>
      <c r="I51" s="1040"/>
      <c r="J51" s="1040"/>
      <c r="K51" s="1040"/>
      <c r="L51" s="1040"/>
      <c r="M51" s="1040"/>
      <c r="N51" s="1040"/>
      <c r="O51" s="1040"/>
      <c r="P51" s="1041"/>
      <c r="Q51" s="1042"/>
      <c r="R51" s="1027"/>
      <c r="S51" s="1027"/>
      <c r="T51" s="1027"/>
      <c r="U51" s="1027"/>
      <c r="V51" s="1027"/>
      <c r="W51" s="1027"/>
      <c r="X51" s="1027"/>
      <c r="Y51" s="1027"/>
      <c r="Z51" s="1027"/>
      <c r="AA51" s="1027"/>
      <c r="AB51" s="1027"/>
      <c r="AC51" s="1027"/>
      <c r="AD51" s="1027"/>
      <c r="AE51" s="1043"/>
      <c r="AF51" s="1023"/>
      <c r="AG51" s="1024"/>
      <c r="AH51" s="1024"/>
      <c r="AI51" s="1024"/>
      <c r="AJ51" s="1025"/>
      <c r="AK51" s="1026"/>
      <c r="AL51" s="1027"/>
      <c r="AM51" s="1027"/>
      <c r="AN51" s="1027"/>
      <c r="AO51" s="1027"/>
      <c r="AP51" s="1027"/>
      <c r="AQ51" s="1027"/>
      <c r="AR51" s="1027"/>
      <c r="AS51" s="1027"/>
      <c r="AT51" s="1027"/>
      <c r="AU51" s="1027"/>
      <c r="AV51" s="1027"/>
      <c r="AW51" s="1027"/>
      <c r="AX51" s="1027"/>
      <c r="AY51" s="1027"/>
      <c r="AZ51" s="1028"/>
      <c r="BA51" s="1028"/>
      <c r="BB51" s="1028"/>
      <c r="BC51" s="1028"/>
      <c r="BD51" s="1028"/>
      <c r="BE51" s="978"/>
      <c r="BF51" s="978"/>
      <c r="BG51" s="978"/>
      <c r="BH51" s="978"/>
      <c r="BI51" s="979"/>
      <c r="BJ51" s="234"/>
      <c r="BK51" s="234"/>
      <c r="BL51" s="234"/>
      <c r="BM51" s="234"/>
      <c r="BN51" s="234"/>
      <c r="BO51" s="243"/>
      <c r="BP51" s="243"/>
      <c r="BQ51" s="240">
        <v>45</v>
      </c>
      <c r="BR51" s="241"/>
      <c r="BS51" s="998"/>
      <c r="BT51" s="999"/>
      <c r="BU51" s="999"/>
      <c r="BV51" s="999"/>
      <c r="BW51" s="999"/>
      <c r="BX51" s="999"/>
      <c r="BY51" s="999"/>
      <c r="BZ51" s="999"/>
      <c r="CA51" s="999"/>
      <c r="CB51" s="999"/>
      <c r="CC51" s="999"/>
      <c r="CD51" s="999"/>
      <c r="CE51" s="999"/>
      <c r="CF51" s="999"/>
      <c r="CG51" s="1020"/>
      <c r="CH51" s="995"/>
      <c r="CI51" s="996"/>
      <c r="CJ51" s="996"/>
      <c r="CK51" s="996"/>
      <c r="CL51" s="997"/>
      <c r="CM51" s="995"/>
      <c r="CN51" s="996"/>
      <c r="CO51" s="996"/>
      <c r="CP51" s="996"/>
      <c r="CQ51" s="997"/>
      <c r="CR51" s="995"/>
      <c r="CS51" s="996"/>
      <c r="CT51" s="996"/>
      <c r="CU51" s="996"/>
      <c r="CV51" s="997"/>
      <c r="CW51" s="995"/>
      <c r="CX51" s="996"/>
      <c r="CY51" s="996"/>
      <c r="CZ51" s="996"/>
      <c r="DA51" s="997"/>
      <c r="DB51" s="995"/>
      <c r="DC51" s="996"/>
      <c r="DD51" s="996"/>
      <c r="DE51" s="996"/>
      <c r="DF51" s="997"/>
      <c r="DG51" s="995"/>
      <c r="DH51" s="996"/>
      <c r="DI51" s="996"/>
      <c r="DJ51" s="996"/>
      <c r="DK51" s="997"/>
      <c r="DL51" s="995"/>
      <c r="DM51" s="996"/>
      <c r="DN51" s="996"/>
      <c r="DO51" s="996"/>
      <c r="DP51" s="997"/>
      <c r="DQ51" s="995"/>
      <c r="DR51" s="996"/>
      <c r="DS51" s="996"/>
      <c r="DT51" s="996"/>
      <c r="DU51" s="997"/>
      <c r="DV51" s="998"/>
      <c r="DW51" s="999"/>
      <c r="DX51" s="999"/>
      <c r="DY51" s="999"/>
      <c r="DZ51" s="1000"/>
      <c r="EA51" s="231"/>
    </row>
    <row r="52" spans="1:131" ht="26.25" customHeight="1">
      <c r="A52" s="240">
        <v>25</v>
      </c>
      <c r="B52" s="1039"/>
      <c r="C52" s="1040"/>
      <c r="D52" s="1040"/>
      <c r="E52" s="1040"/>
      <c r="F52" s="1040"/>
      <c r="G52" s="1040"/>
      <c r="H52" s="1040"/>
      <c r="I52" s="1040"/>
      <c r="J52" s="1040"/>
      <c r="K52" s="1040"/>
      <c r="L52" s="1040"/>
      <c r="M52" s="1040"/>
      <c r="N52" s="1040"/>
      <c r="O52" s="1040"/>
      <c r="P52" s="1041"/>
      <c r="Q52" s="1042"/>
      <c r="R52" s="1027"/>
      <c r="S52" s="1027"/>
      <c r="T52" s="1027"/>
      <c r="U52" s="1027"/>
      <c r="V52" s="1027"/>
      <c r="W52" s="1027"/>
      <c r="X52" s="1027"/>
      <c r="Y52" s="1027"/>
      <c r="Z52" s="1027"/>
      <c r="AA52" s="1027"/>
      <c r="AB52" s="1027"/>
      <c r="AC52" s="1027"/>
      <c r="AD52" s="1027"/>
      <c r="AE52" s="1043"/>
      <c r="AF52" s="1023"/>
      <c r="AG52" s="1024"/>
      <c r="AH52" s="1024"/>
      <c r="AI52" s="1024"/>
      <c r="AJ52" s="1025"/>
      <c r="AK52" s="1026"/>
      <c r="AL52" s="1027"/>
      <c r="AM52" s="1027"/>
      <c r="AN52" s="1027"/>
      <c r="AO52" s="1027"/>
      <c r="AP52" s="1027"/>
      <c r="AQ52" s="1027"/>
      <c r="AR52" s="1027"/>
      <c r="AS52" s="1027"/>
      <c r="AT52" s="1027"/>
      <c r="AU52" s="1027"/>
      <c r="AV52" s="1027"/>
      <c r="AW52" s="1027"/>
      <c r="AX52" s="1027"/>
      <c r="AY52" s="1027"/>
      <c r="AZ52" s="1028"/>
      <c r="BA52" s="1028"/>
      <c r="BB52" s="1028"/>
      <c r="BC52" s="1028"/>
      <c r="BD52" s="1028"/>
      <c r="BE52" s="978"/>
      <c r="BF52" s="978"/>
      <c r="BG52" s="978"/>
      <c r="BH52" s="978"/>
      <c r="BI52" s="979"/>
      <c r="BJ52" s="234"/>
      <c r="BK52" s="234"/>
      <c r="BL52" s="234"/>
      <c r="BM52" s="234"/>
      <c r="BN52" s="234"/>
      <c r="BO52" s="243"/>
      <c r="BP52" s="243"/>
      <c r="BQ52" s="240">
        <v>46</v>
      </c>
      <c r="BR52" s="241"/>
      <c r="BS52" s="998"/>
      <c r="BT52" s="999"/>
      <c r="BU52" s="999"/>
      <c r="BV52" s="999"/>
      <c r="BW52" s="999"/>
      <c r="BX52" s="999"/>
      <c r="BY52" s="999"/>
      <c r="BZ52" s="999"/>
      <c r="CA52" s="999"/>
      <c r="CB52" s="999"/>
      <c r="CC52" s="999"/>
      <c r="CD52" s="999"/>
      <c r="CE52" s="999"/>
      <c r="CF52" s="999"/>
      <c r="CG52" s="1020"/>
      <c r="CH52" s="995"/>
      <c r="CI52" s="996"/>
      <c r="CJ52" s="996"/>
      <c r="CK52" s="996"/>
      <c r="CL52" s="997"/>
      <c r="CM52" s="995"/>
      <c r="CN52" s="996"/>
      <c r="CO52" s="996"/>
      <c r="CP52" s="996"/>
      <c r="CQ52" s="997"/>
      <c r="CR52" s="995"/>
      <c r="CS52" s="996"/>
      <c r="CT52" s="996"/>
      <c r="CU52" s="996"/>
      <c r="CV52" s="997"/>
      <c r="CW52" s="995"/>
      <c r="CX52" s="996"/>
      <c r="CY52" s="996"/>
      <c r="CZ52" s="996"/>
      <c r="DA52" s="997"/>
      <c r="DB52" s="995"/>
      <c r="DC52" s="996"/>
      <c r="DD52" s="996"/>
      <c r="DE52" s="996"/>
      <c r="DF52" s="997"/>
      <c r="DG52" s="995"/>
      <c r="DH52" s="996"/>
      <c r="DI52" s="996"/>
      <c r="DJ52" s="996"/>
      <c r="DK52" s="997"/>
      <c r="DL52" s="995"/>
      <c r="DM52" s="996"/>
      <c r="DN52" s="996"/>
      <c r="DO52" s="996"/>
      <c r="DP52" s="997"/>
      <c r="DQ52" s="995"/>
      <c r="DR52" s="996"/>
      <c r="DS52" s="996"/>
      <c r="DT52" s="996"/>
      <c r="DU52" s="997"/>
      <c r="DV52" s="998"/>
      <c r="DW52" s="999"/>
      <c r="DX52" s="999"/>
      <c r="DY52" s="999"/>
      <c r="DZ52" s="1000"/>
      <c r="EA52" s="231"/>
    </row>
    <row r="53" spans="1:131" ht="26.25" customHeight="1">
      <c r="A53" s="240">
        <v>26</v>
      </c>
      <c r="B53" s="1039"/>
      <c r="C53" s="1040"/>
      <c r="D53" s="1040"/>
      <c r="E53" s="1040"/>
      <c r="F53" s="1040"/>
      <c r="G53" s="1040"/>
      <c r="H53" s="1040"/>
      <c r="I53" s="1040"/>
      <c r="J53" s="1040"/>
      <c r="K53" s="1040"/>
      <c r="L53" s="1040"/>
      <c r="M53" s="1040"/>
      <c r="N53" s="1040"/>
      <c r="O53" s="1040"/>
      <c r="P53" s="1041"/>
      <c r="Q53" s="1042"/>
      <c r="R53" s="1027"/>
      <c r="S53" s="1027"/>
      <c r="T53" s="1027"/>
      <c r="U53" s="1027"/>
      <c r="V53" s="1027"/>
      <c r="W53" s="1027"/>
      <c r="X53" s="1027"/>
      <c r="Y53" s="1027"/>
      <c r="Z53" s="1027"/>
      <c r="AA53" s="1027"/>
      <c r="AB53" s="1027"/>
      <c r="AC53" s="1027"/>
      <c r="AD53" s="1027"/>
      <c r="AE53" s="1043"/>
      <c r="AF53" s="1023"/>
      <c r="AG53" s="1024"/>
      <c r="AH53" s="1024"/>
      <c r="AI53" s="1024"/>
      <c r="AJ53" s="1025"/>
      <c r="AK53" s="1026"/>
      <c r="AL53" s="1027"/>
      <c r="AM53" s="1027"/>
      <c r="AN53" s="1027"/>
      <c r="AO53" s="1027"/>
      <c r="AP53" s="1027"/>
      <c r="AQ53" s="1027"/>
      <c r="AR53" s="1027"/>
      <c r="AS53" s="1027"/>
      <c r="AT53" s="1027"/>
      <c r="AU53" s="1027"/>
      <c r="AV53" s="1027"/>
      <c r="AW53" s="1027"/>
      <c r="AX53" s="1027"/>
      <c r="AY53" s="1027"/>
      <c r="AZ53" s="1028"/>
      <c r="BA53" s="1028"/>
      <c r="BB53" s="1028"/>
      <c r="BC53" s="1028"/>
      <c r="BD53" s="1028"/>
      <c r="BE53" s="978"/>
      <c r="BF53" s="978"/>
      <c r="BG53" s="978"/>
      <c r="BH53" s="978"/>
      <c r="BI53" s="979"/>
      <c r="BJ53" s="234"/>
      <c r="BK53" s="234"/>
      <c r="BL53" s="234"/>
      <c r="BM53" s="234"/>
      <c r="BN53" s="234"/>
      <c r="BO53" s="243"/>
      <c r="BP53" s="243"/>
      <c r="BQ53" s="240">
        <v>47</v>
      </c>
      <c r="BR53" s="241"/>
      <c r="BS53" s="998"/>
      <c r="BT53" s="999"/>
      <c r="BU53" s="999"/>
      <c r="BV53" s="999"/>
      <c r="BW53" s="999"/>
      <c r="BX53" s="999"/>
      <c r="BY53" s="999"/>
      <c r="BZ53" s="999"/>
      <c r="CA53" s="999"/>
      <c r="CB53" s="999"/>
      <c r="CC53" s="999"/>
      <c r="CD53" s="999"/>
      <c r="CE53" s="999"/>
      <c r="CF53" s="999"/>
      <c r="CG53" s="1020"/>
      <c r="CH53" s="995"/>
      <c r="CI53" s="996"/>
      <c r="CJ53" s="996"/>
      <c r="CK53" s="996"/>
      <c r="CL53" s="997"/>
      <c r="CM53" s="995"/>
      <c r="CN53" s="996"/>
      <c r="CO53" s="996"/>
      <c r="CP53" s="996"/>
      <c r="CQ53" s="997"/>
      <c r="CR53" s="995"/>
      <c r="CS53" s="996"/>
      <c r="CT53" s="996"/>
      <c r="CU53" s="996"/>
      <c r="CV53" s="997"/>
      <c r="CW53" s="995"/>
      <c r="CX53" s="996"/>
      <c r="CY53" s="996"/>
      <c r="CZ53" s="996"/>
      <c r="DA53" s="997"/>
      <c r="DB53" s="995"/>
      <c r="DC53" s="996"/>
      <c r="DD53" s="996"/>
      <c r="DE53" s="996"/>
      <c r="DF53" s="997"/>
      <c r="DG53" s="995"/>
      <c r="DH53" s="996"/>
      <c r="DI53" s="996"/>
      <c r="DJ53" s="996"/>
      <c r="DK53" s="997"/>
      <c r="DL53" s="995"/>
      <c r="DM53" s="996"/>
      <c r="DN53" s="996"/>
      <c r="DO53" s="996"/>
      <c r="DP53" s="997"/>
      <c r="DQ53" s="995"/>
      <c r="DR53" s="996"/>
      <c r="DS53" s="996"/>
      <c r="DT53" s="996"/>
      <c r="DU53" s="997"/>
      <c r="DV53" s="998"/>
      <c r="DW53" s="999"/>
      <c r="DX53" s="999"/>
      <c r="DY53" s="999"/>
      <c r="DZ53" s="1000"/>
      <c r="EA53" s="231"/>
    </row>
    <row r="54" spans="1:131" ht="26.25" customHeight="1">
      <c r="A54" s="240">
        <v>27</v>
      </c>
      <c r="B54" s="1039"/>
      <c r="C54" s="1040"/>
      <c r="D54" s="1040"/>
      <c r="E54" s="1040"/>
      <c r="F54" s="1040"/>
      <c r="G54" s="1040"/>
      <c r="H54" s="1040"/>
      <c r="I54" s="1040"/>
      <c r="J54" s="1040"/>
      <c r="K54" s="1040"/>
      <c r="L54" s="1040"/>
      <c r="M54" s="1040"/>
      <c r="N54" s="1040"/>
      <c r="O54" s="1040"/>
      <c r="P54" s="1041"/>
      <c r="Q54" s="1042"/>
      <c r="R54" s="1027"/>
      <c r="S54" s="1027"/>
      <c r="T54" s="1027"/>
      <c r="U54" s="1027"/>
      <c r="V54" s="1027"/>
      <c r="W54" s="1027"/>
      <c r="X54" s="1027"/>
      <c r="Y54" s="1027"/>
      <c r="Z54" s="1027"/>
      <c r="AA54" s="1027"/>
      <c r="AB54" s="1027"/>
      <c r="AC54" s="1027"/>
      <c r="AD54" s="1027"/>
      <c r="AE54" s="1043"/>
      <c r="AF54" s="1023"/>
      <c r="AG54" s="1024"/>
      <c r="AH54" s="1024"/>
      <c r="AI54" s="1024"/>
      <c r="AJ54" s="1025"/>
      <c r="AK54" s="1026"/>
      <c r="AL54" s="1027"/>
      <c r="AM54" s="1027"/>
      <c r="AN54" s="1027"/>
      <c r="AO54" s="1027"/>
      <c r="AP54" s="1027"/>
      <c r="AQ54" s="1027"/>
      <c r="AR54" s="1027"/>
      <c r="AS54" s="1027"/>
      <c r="AT54" s="1027"/>
      <c r="AU54" s="1027"/>
      <c r="AV54" s="1027"/>
      <c r="AW54" s="1027"/>
      <c r="AX54" s="1027"/>
      <c r="AY54" s="1027"/>
      <c r="AZ54" s="1028"/>
      <c r="BA54" s="1028"/>
      <c r="BB54" s="1028"/>
      <c r="BC54" s="1028"/>
      <c r="BD54" s="1028"/>
      <c r="BE54" s="978"/>
      <c r="BF54" s="978"/>
      <c r="BG54" s="978"/>
      <c r="BH54" s="978"/>
      <c r="BI54" s="979"/>
      <c r="BJ54" s="234"/>
      <c r="BK54" s="234"/>
      <c r="BL54" s="234"/>
      <c r="BM54" s="234"/>
      <c r="BN54" s="234"/>
      <c r="BO54" s="243"/>
      <c r="BP54" s="243"/>
      <c r="BQ54" s="240">
        <v>48</v>
      </c>
      <c r="BR54" s="241"/>
      <c r="BS54" s="998"/>
      <c r="BT54" s="999"/>
      <c r="BU54" s="999"/>
      <c r="BV54" s="999"/>
      <c r="BW54" s="999"/>
      <c r="BX54" s="999"/>
      <c r="BY54" s="999"/>
      <c r="BZ54" s="999"/>
      <c r="CA54" s="999"/>
      <c r="CB54" s="999"/>
      <c r="CC54" s="999"/>
      <c r="CD54" s="999"/>
      <c r="CE54" s="999"/>
      <c r="CF54" s="999"/>
      <c r="CG54" s="1020"/>
      <c r="CH54" s="995"/>
      <c r="CI54" s="996"/>
      <c r="CJ54" s="996"/>
      <c r="CK54" s="996"/>
      <c r="CL54" s="997"/>
      <c r="CM54" s="995"/>
      <c r="CN54" s="996"/>
      <c r="CO54" s="996"/>
      <c r="CP54" s="996"/>
      <c r="CQ54" s="997"/>
      <c r="CR54" s="995"/>
      <c r="CS54" s="996"/>
      <c r="CT54" s="996"/>
      <c r="CU54" s="996"/>
      <c r="CV54" s="997"/>
      <c r="CW54" s="995"/>
      <c r="CX54" s="996"/>
      <c r="CY54" s="996"/>
      <c r="CZ54" s="996"/>
      <c r="DA54" s="997"/>
      <c r="DB54" s="995"/>
      <c r="DC54" s="996"/>
      <c r="DD54" s="996"/>
      <c r="DE54" s="996"/>
      <c r="DF54" s="997"/>
      <c r="DG54" s="995"/>
      <c r="DH54" s="996"/>
      <c r="DI54" s="996"/>
      <c r="DJ54" s="996"/>
      <c r="DK54" s="997"/>
      <c r="DL54" s="995"/>
      <c r="DM54" s="996"/>
      <c r="DN54" s="996"/>
      <c r="DO54" s="996"/>
      <c r="DP54" s="997"/>
      <c r="DQ54" s="995"/>
      <c r="DR54" s="996"/>
      <c r="DS54" s="996"/>
      <c r="DT54" s="996"/>
      <c r="DU54" s="997"/>
      <c r="DV54" s="998"/>
      <c r="DW54" s="999"/>
      <c r="DX54" s="999"/>
      <c r="DY54" s="999"/>
      <c r="DZ54" s="1000"/>
      <c r="EA54" s="231"/>
    </row>
    <row r="55" spans="1:131" ht="26.25" customHeight="1">
      <c r="A55" s="240">
        <v>28</v>
      </c>
      <c r="B55" s="1039"/>
      <c r="C55" s="1040"/>
      <c r="D55" s="1040"/>
      <c r="E55" s="1040"/>
      <c r="F55" s="1040"/>
      <c r="G55" s="1040"/>
      <c r="H55" s="1040"/>
      <c r="I55" s="1040"/>
      <c r="J55" s="1040"/>
      <c r="K55" s="1040"/>
      <c r="L55" s="1040"/>
      <c r="M55" s="1040"/>
      <c r="N55" s="1040"/>
      <c r="O55" s="1040"/>
      <c r="P55" s="1041"/>
      <c r="Q55" s="1042"/>
      <c r="R55" s="1027"/>
      <c r="S55" s="1027"/>
      <c r="T55" s="1027"/>
      <c r="U55" s="1027"/>
      <c r="V55" s="1027"/>
      <c r="W55" s="1027"/>
      <c r="X55" s="1027"/>
      <c r="Y55" s="1027"/>
      <c r="Z55" s="1027"/>
      <c r="AA55" s="1027"/>
      <c r="AB55" s="1027"/>
      <c r="AC55" s="1027"/>
      <c r="AD55" s="1027"/>
      <c r="AE55" s="1043"/>
      <c r="AF55" s="1023"/>
      <c r="AG55" s="1024"/>
      <c r="AH55" s="1024"/>
      <c r="AI55" s="1024"/>
      <c r="AJ55" s="1025"/>
      <c r="AK55" s="1026"/>
      <c r="AL55" s="1027"/>
      <c r="AM55" s="1027"/>
      <c r="AN55" s="1027"/>
      <c r="AO55" s="1027"/>
      <c r="AP55" s="1027"/>
      <c r="AQ55" s="1027"/>
      <c r="AR55" s="1027"/>
      <c r="AS55" s="1027"/>
      <c r="AT55" s="1027"/>
      <c r="AU55" s="1027"/>
      <c r="AV55" s="1027"/>
      <c r="AW55" s="1027"/>
      <c r="AX55" s="1027"/>
      <c r="AY55" s="1027"/>
      <c r="AZ55" s="1028"/>
      <c r="BA55" s="1028"/>
      <c r="BB55" s="1028"/>
      <c r="BC55" s="1028"/>
      <c r="BD55" s="1028"/>
      <c r="BE55" s="978"/>
      <c r="BF55" s="978"/>
      <c r="BG55" s="978"/>
      <c r="BH55" s="978"/>
      <c r="BI55" s="979"/>
      <c r="BJ55" s="234"/>
      <c r="BK55" s="234"/>
      <c r="BL55" s="234"/>
      <c r="BM55" s="234"/>
      <c r="BN55" s="234"/>
      <c r="BO55" s="243"/>
      <c r="BP55" s="243"/>
      <c r="BQ55" s="240">
        <v>49</v>
      </c>
      <c r="BR55" s="241"/>
      <c r="BS55" s="998"/>
      <c r="BT55" s="999"/>
      <c r="BU55" s="999"/>
      <c r="BV55" s="999"/>
      <c r="BW55" s="999"/>
      <c r="BX55" s="999"/>
      <c r="BY55" s="999"/>
      <c r="BZ55" s="999"/>
      <c r="CA55" s="999"/>
      <c r="CB55" s="999"/>
      <c r="CC55" s="999"/>
      <c r="CD55" s="999"/>
      <c r="CE55" s="999"/>
      <c r="CF55" s="999"/>
      <c r="CG55" s="1020"/>
      <c r="CH55" s="995"/>
      <c r="CI55" s="996"/>
      <c r="CJ55" s="996"/>
      <c r="CK55" s="996"/>
      <c r="CL55" s="997"/>
      <c r="CM55" s="995"/>
      <c r="CN55" s="996"/>
      <c r="CO55" s="996"/>
      <c r="CP55" s="996"/>
      <c r="CQ55" s="997"/>
      <c r="CR55" s="995"/>
      <c r="CS55" s="996"/>
      <c r="CT55" s="996"/>
      <c r="CU55" s="996"/>
      <c r="CV55" s="997"/>
      <c r="CW55" s="995"/>
      <c r="CX55" s="996"/>
      <c r="CY55" s="996"/>
      <c r="CZ55" s="996"/>
      <c r="DA55" s="997"/>
      <c r="DB55" s="995"/>
      <c r="DC55" s="996"/>
      <c r="DD55" s="996"/>
      <c r="DE55" s="996"/>
      <c r="DF55" s="997"/>
      <c r="DG55" s="995"/>
      <c r="DH55" s="996"/>
      <c r="DI55" s="996"/>
      <c r="DJ55" s="996"/>
      <c r="DK55" s="997"/>
      <c r="DL55" s="995"/>
      <c r="DM55" s="996"/>
      <c r="DN55" s="996"/>
      <c r="DO55" s="996"/>
      <c r="DP55" s="997"/>
      <c r="DQ55" s="995"/>
      <c r="DR55" s="996"/>
      <c r="DS55" s="996"/>
      <c r="DT55" s="996"/>
      <c r="DU55" s="997"/>
      <c r="DV55" s="998"/>
      <c r="DW55" s="999"/>
      <c r="DX55" s="999"/>
      <c r="DY55" s="999"/>
      <c r="DZ55" s="1000"/>
      <c r="EA55" s="231"/>
    </row>
    <row r="56" spans="1:131" ht="26.25" customHeight="1">
      <c r="A56" s="240">
        <v>29</v>
      </c>
      <c r="B56" s="1039"/>
      <c r="C56" s="1040"/>
      <c r="D56" s="1040"/>
      <c r="E56" s="1040"/>
      <c r="F56" s="1040"/>
      <c r="G56" s="1040"/>
      <c r="H56" s="1040"/>
      <c r="I56" s="1040"/>
      <c r="J56" s="1040"/>
      <c r="K56" s="1040"/>
      <c r="L56" s="1040"/>
      <c r="M56" s="1040"/>
      <c r="N56" s="1040"/>
      <c r="O56" s="1040"/>
      <c r="P56" s="1041"/>
      <c r="Q56" s="1042"/>
      <c r="R56" s="1027"/>
      <c r="S56" s="1027"/>
      <c r="T56" s="1027"/>
      <c r="U56" s="1027"/>
      <c r="V56" s="1027"/>
      <c r="W56" s="1027"/>
      <c r="X56" s="1027"/>
      <c r="Y56" s="1027"/>
      <c r="Z56" s="1027"/>
      <c r="AA56" s="1027"/>
      <c r="AB56" s="1027"/>
      <c r="AC56" s="1027"/>
      <c r="AD56" s="1027"/>
      <c r="AE56" s="1043"/>
      <c r="AF56" s="1023"/>
      <c r="AG56" s="1024"/>
      <c r="AH56" s="1024"/>
      <c r="AI56" s="1024"/>
      <c r="AJ56" s="1025"/>
      <c r="AK56" s="1026"/>
      <c r="AL56" s="1027"/>
      <c r="AM56" s="1027"/>
      <c r="AN56" s="1027"/>
      <c r="AO56" s="1027"/>
      <c r="AP56" s="1027"/>
      <c r="AQ56" s="1027"/>
      <c r="AR56" s="1027"/>
      <c r="AS56" s="1027"/>
      <c r="AT56" s="1027"/>
      <c r="AU56" s="1027"/>
      <c r="AV56" s="1027"/>
      <c r="AW56" s="1027"/>
      <c r="AX56" s="1027"/>
      <c r="AY56" s="1027"/>
      <c r="AZ56" s="1028"/>
      <c r="BA56" s="1028"/>
      <c r="BB56" s="1028"/>
      <c r="BC56" s="1028"/>
      <c r="BD56" s="1028"/>
      <c r="BE56" s="978"/>
      <c r="BF56" s="978"/>
      <c r="BG56" s="978"/>
      <c r="BH56" s="978"/>
      <c r="BI56" s="979"/>
      <c r="BJ56" s="234"/>
      <c r="BK56" s="234"/>
      <c r="BL56" s="234"/>
      <c r="BM56" s="234"/>
      <c r="BN56" s="234"/>
      <c r="BO56" s="243"/>
      <c r="BP56" s="243"/>
      <c r="BQ56" s="240">
        <v>50</v>
      </c>
      <c r="BR56" s="241"/>
      <c r="BS56" s="998"/>
      <c r="BT56" s="999"/>
      <c r="BU56" s="999"/>
      <c r="BV56" s="999"/>
      <c r="BW56" s="999"/>
      <c r="BX56" s="999"/>
      <c r="BY56" s="999"/>
      <c r="BZ56" s="999"/>
      <c r="CA56" s="999"/>
      <c r="CB56" s="999"/>
      <c r="CC56" s="999"/>
      <c r="CD56" s="999"/>
      <c r="CE56" s="999"/>
      <c r="CF56" s="999"/>
      <c r="CG56" s="1020"/>
      <c r="CH56" s="995"/>
      <c r="CI56" s="996"/>
      <c r="CJ56" s="996"/>
      <c r="CK56" s="996"/>
      <c r="CL56" s="997"/>
      <c r="CM56" s="995"/>
      <c r="CN56" s="996"/>
      <c r="CO56" s="996"/>
      <c r="CP56" s="996"/>
      <c r="CQ56" s="997"/>
      <c r="CR56" s="995"/>
      <c r="CS56" s="996"/>
      <c r="CT56" s="996"/>
      <c r="CU56" s="996"/>
      <c r="CV56" s="997"/>
      <c r="CW56" s="995"/>
      <c r="CX56" s="996"/>
      <c r="CY56" s="996"/>
      <c r="CZ56" s="996"/>
      <c r="DA56" s="997"/>
      <c r="DB56" s="995"/>
      <c r="DC56" s="996"/>
      <c r="DD56" s="996"/>
      <c r="DE56" s="996"/>
      <c r="DF56" s="997"/>
      <c r="DG56" s="995"/>
      <c r="DH56" s="996"/>
      <c r="DI56" s="996"/>
      <c r="DJ56" s="996"/>
      <c r="DK56" s="997"/>
      <c r="DL56" s="995"/>
      <c r="DM56" s="996"/>
      <c r="DN56" s="996"/>
      <c r="DO56" s="996"/>
      <c r="DP56" s="997"/>
      <c r="DQ56" s="995"/>
      <c r="DR56" s="996"/>
      <c r="DS56" s="996"/>
      <c r="DT56" s="996"/>
      <c r="DU56" s="997"/>
      <c r="DV56" s="998"/>
      <c r="DW56" s="999"/>
      <c r="DX56" s="999"/>
      <c r="DY56" s="999"/>
      <c r="DZ56" s="1000"/>
      <c r="EA56" s="231"/>
    </row>
    <row r="57" spans="1:131" ht="26.25" customHeight="1">
      <c r="A57" s="240">
        <v>30</v>
      </c>
      <c r="B57" s="1039"/>
      <c r="C57" s="1040"/>
      <c r="D57" s="1040"/>
      <c r="E57" s="1040"/>
      <c r="F57" s="1040"/>
      <c r="G57" s="1040"/>
      <c r="H57" s="1040"/>
      <c r="I57" s="1040"/>
      <c r="J57" s="1040"/>
      <c r="K57" s="1040"/>
      <c r="L57" s="1040"/>
      <c r="M57" s="1040"/>
      <c r="N57" s="1040"/>
      <c r="O57" s="1040"/>
      <c r="P57" s="1041"/>
      <c r="Q57" s="1042"/>
      <c r="R57" s="1027"/>
      <c r="S57" s="1027"/>
      <c r="T57" s="1027"/>
      <c r="U57" s="1027"/>
      <c r="V57" s="1027"/>
      <c r="W57" s="1027"/>
      <c r="X57" s="1027"/>
      <c r="Y57" s="1027"/>
      <c r="Z57" s="1027"/>
      <c r="AA57" s="1027"/>
      <c r="AB57" s="1027"/>
      <c r="AC57" s="1027"/>
      <c r="AD57" s="1027"/>
      <c r="AE57" s="1043"/>
      <c r="AF57" s="1023"/>
      <c r="AG57" s="1024"/>
      <c r="AH57" s="1024"/>
      <c r="AI57" s="1024"/>
      <c r="AJ57" s="1025"/>
      <c r="AK57" s="1026"/>
      <c r="AL57" s="1027"/>
      <c r="AM57" s="1027"/>
      <c r="AN57" s="1027"/>
      <c r="AO57" s="1027"/>
      <c r="AP57" s="1027"/>
      <c r="AQ57" s="1027"/>
      <c r="AR57" s="1027"/>
      <c r="AS57" s="1027"/>
      <c r="AT57" s="1027"/>
      <c r="AU57" s="1027"/>
      <c r="AV57" s="1027"/>
      <c r="AW57" s="1027"/>
      <c r="AX57" s="1027"/>
      <c r="AY57" s="1027"/>
      <c r="AZ57" s="1028"/>
      <c r="BA57" s="1028"/>
      <c r="BB57" s="1028"/>
      <c r="BC57" s="1028"/>
      <c r="BD57" s="1028"/>
      <c r="BE57" s="978"/>
      <c r="BF57" s="978"/>
      <c r="BG57" s="978"/>
      <c r="BH57" s="978"/>
      <c r="BI57" s="979"/>
      <c r="BJ57" s="234"/>
      <c r="BK57" s="234"/>
      <c r="BL57" s="234"/>
      <c r="BM57" s="234"/>
      <c r="BN57" s="234"/>
      <c r="BO57" s="243"/>
      <c r="BP57" s="243"/>
      <c r="BQ57" s="240">
        <v>51</v>
      </c>
      <c r="BR57" s="241"/>
      <c r="BS57" s="998"/>
      <c r="BT57" s="999"/>
      <c r="BU57" s="999"/>
      <c r="BV57" s="999"/>
      <c r="BW57" s="999"/>
      <c r="BX57" s="999"/>
      <c r="BY57" s="999"/>
      <c r="BZ57" s="999"/>
      <c r="CA57" s="999"/>
      <c r="CB57" s="999"/>
      <c r="CC57" s="999"/>
      <c r="CD57" s="999"/>
      <c r="CE57" s="999"/>
      <c r="CF57" s="999"/>
      <c r="CG57" s="1020"/>
      <c r="CH57" s="995"/>
      <c r="CI57" s="996"/>
      <c r="CJ57" s="996"/>
      <c r="CK57" s="996"/>
      <c r="CL57" s="997"/>
      <c r="CM57" s="995"/>
      <c r="CN57" s="996"/>
      <c r="CO57" s="996"/>
      <c r="CP57" s="996"/>
      <c r="CQ57" s="997"/>
      <c r="CR57" s="995"/>
      <c r="CS57" s="996"/>
      <c r="CT57" s="996"/>
      <c r="CU57" s="996"/>
      <c r="CV57" s="997"/>
      <c r="CW57" s="995"/>
      <c r="CX57" s="996"/>
      <c r="CY57" s="996"/>
      <c r="CZ57" s="996"/>
      <c r="DA57" s="997"/>
      <c r="DB57" s="995"/>
      <c r="DC57" s="996"/>
      <c r="DD57" s="996"/>
      <c r="DE57" s="996"/>
      <c r="DF57" s="997"/>
      <c r="DG57" s="995"/>
      <c r="DH57" s="996"/>
      <c r="DI57" s="996"/>
      <c r="DJ57" s="996"/>
      <c r="DK57" s="997"/>
      <c r="DL57" s="995"/>
      <c r="DM57" s="996"/>
      <c r="DN57" s="996"/>
      <c r="DO57" s="996"/>
      <c r="DP57" s="997"/>
      <c r="DQ57" s="995"/>
      <c r="DR57" s="996"/>
      <c r="DS57" s="996"/>
      <c r="DT57" s="996"/>
      <c r="DU57" s="997"/>
      <c r="DV57" s="998"/>
      <c r="DW57" s="999"/>
      <c r="DX57" s="999"/>
      <c r="DY57" s="999"/>
      <c r="DZ57" s="1000"/>
      <c r="EA57" s="231"/>
    </row>
    <row r="58" spans="1:131" ht="26.25" customHeight="1">
      <c r="A58" s="240">
        <v>31</v>
      </c>
      <c r="B58" s="1039"/>
      <c r="C58" s="1040"/>
      <c r="D58" s="1040"/>
      <c r="E58" s="1040"/>
      <c r="F58" s="1040"/>
      <c r="G58" s="1040"/>
      <c r="H58" s="1040"/>
      <c r="I58" s="1040"/>
      <c r="J58" s="1040"/>
      <c r="K58" s="1040"/>
      <c r="L58" s="1040"/>
      <c r="M58" s="1040"/>
      <c r="N58" s="1040"/>
      <c r="O58" s="1040"/>
      <c r="P58" s="1041"/>
      <c r="Q58" s="1042"/>
      <c r="R58" s="1027"/>
      <c r="S58" s="1027"/>
      <c r="T58" s="1027"/>
      <c r="U58" s="1027"/>
      <c r="V58" s="1027"/>
      <c r="W58" s="1027"/>
      <c r="X58" s="1027"/>
      <c r="Y58" s="1027"/>
      <c r="Z58" s="1027"/>
      <c r="AA58" s="1027"/>
      <c r="AB58" s="1027"/>
      <c r="AC58" s="1027"/>
      <c r="AD58" s="1027"/>
      <c r="AE58" s="1043"/>
      <c r="AF58" s="1023"/>
      <c r="AG58" s="1024"/>
      <c r="AH58" s="1024"/>
      <c r="AI58" s="1024"/>
      <c r="AJ58" s="1025"/>
      <c r="AK58" s="1026"/>
      <c r="AL58" s="1027"/>
      <c r="AM58" s="1027"/>
      <c r="AN58" s="1027"/>
      <c r="AO58" s="1027"/>
      <c r="AP58" s="1027"/>
      <c r="AQ58" s="1027"/>
      <c r="AR58" s="1027"/>
      <c r="AS58" s="1027"/>
      <c r="AT58" s="1027"/>
      <c r="AU58" s="1027"/>
      <c r="AV58" s="1027"/>
      <c r="AW58" s="1027"/>
      <c r="AX58" s="1027"/>
      <c r="AY58" s="1027"/>
      <c r="AZ58" s="1028"/>
      <c r="BA58" s="1028"/>
      <c r="BB58" s="1028"/>
      <c r="BC58" s="1028"/>
      <c r="BD58" s="1028"/>
      <c r="BE58" s="978"/>
      <c r="BF58" s="978"/>
      <c r="BG58" s="978"/>
      <c r="BH58" s="978"/>
      <c r="BI58" s="979"/>
      <c r="BJ58" s="234"/>
      <c r="BK58" s="234"/>
      <c r="BL58" s="234"/>
      <c r="BM58" s="234"/>
      <c r="BN58" s="234"/>
      <c r="BO58" s="243"/>
      <c r="BP58" s="243"/>
      <c r="BQ58" s="240">
        <v>52</v>
      </c>
      <c r="BR58" s="241"/>
      <c r="BS58" s="998"/>
      <c r="BT58" s="999"/>
      <c r="BU58" s="999"/>
      <c r="BV58" s="999"/>
      <c r="BW58" s="999"/>
      <c r="BX58" s="999"/>
      <c r="BY58" s="999"/>
      <c r="BZ58" s="999"/>
      <c r="CA58" s="999"/>
      <c r="CB58" s="999"/>
      <c r="CC58" s="999"/>
      <c r="CD58" s="999"/>
      <c r="CE58" s="999"/>
      <c r="CF58" s="999"/>
      <c r="CG58" s="1020"/>
      <c r="CH58" s="995"/>
      <c r="CI58" s="996"/>
      <c r="CJ58" s="996"/>
      <c r="CK58" s="996"/>
      <c r="CL58" s="997"/>
      <c r="CM58" s="995"/>
      <c r="CN58" s="996"/>
      <c r="CO58" s="996"/>
      <c r="CP58" s="996"/>
      <c r="CQ58" s="997"/>
      <c r="CR58" s="995"/>
      <c r="CS58" s="996"/>
      <c r="CT58" s="996"/>
      <c r="CU58" s="996"/>
      <c r="CV58" s="997"/>
      <c r="CW58" s="995"/>
      <c r="CX58" s="996"/>
      <c r="CY58" s="996"/>
      <c r="CZ58" s="996"/>
      <c r="DA58" s="997"/>
      <c r="DB58" s="995"/>
      <c r="DC58" s="996"/>
      <c r="DD58" s="996"/>
      <c r="DE58" s="996"/>
      <c r="DF58" s="997"/>
      <c r="DG58" s="995"/>
      <c r="DH58" s="996"/>
      <c r="DI58" s="996"/>
      <c r="DJ58" s="996"/>
      <c r="DK58" s="997"/>
      <c r="DL58" s="995"/>
      <c r="DM58" s="996"/>
      <c r="DN58" s="996"/>
      <c r="DO58" s="996"/>
      <c r="DP58" s="997"/>
      <c r="DQ58" s="995"/>
      <c r="DR58" s="996"/>
      <c r="DS58" s="996"/>
      <c r="DT58" s="996"/>
      <c r="DU58" s="997"/>
      <c r="DV58" s="998"/>
      <c r="DW58" s="999"/>
      <c r="DX58" s="999"/>
      <c r="DY58" s="999"/>
      <c r="DZ58" s="1000"/>
      <c r="EA58" s="231"/>
    </row>
    <row r="59" spans="1:131" ht="26.25" customHeight="1">
      <c r="A59" s="240">
        <v>32</v>
      </c>
      <c r="B59" s="1039"/>
      <c r="C59" s="1040"/>
      <c r="D59" s="1040"/>
      <c r="E59" s="1040"/>
      <c r="F59" s="1040"/>
      <c r="G59" s="1040"/>
      <c r="H59" s="1040"/>
      <c r="I59" s="1040"/>
      <c r="J59" s="1040"/>
      <c r="K59" s="1040"/>
      <c r="L59" s="1040"/>
      <c r="M59" s="1040"/>
      <c r="N59" s="1040"/>
      <c r="O59" s="1040"/>
      <c r="P59" s="1041"/>
      <c r="Q59" s="1042"/>
      <c r="R59" s="1027"/>
      <c r="S59" s="1027"/>
      <c r="T59" s="1027"/>
      <c r="U59" s="1027"/>
      <c r="V59" s="1027"/>
      <c r="W59" s="1027"/>
      <c r="X59" s="1027"/>
      <c r="Y59" s="1027"/>
      <c r="Z59" s="1027"/>
      <c r="AA59" s="1027"/>
      <c r="AB59" s="1027"/>
      <c r="AC59" s="1027"/>
      <c r="AD59" s="1027"/>
      <c r="AE59" s="1043"/>
      <c r="AF59" s="1023"/>
      <c r="AG59" s="1024"/>
      <c r="AH59" s="1024"/>
      <c r="AI59" s="1024"/>
      <c r="AJ59" s="1025"/>
      <c r="AK59" s="1026"/>
      <c r="AL59" s="1027"/>
      <c r="AM59" s="1027"/>
      <c r="AN59" s="1027"/>
      <c r="AO59" s="1027"/>
      <c r="AP59" s="1027"/>
      <c r="AQ59" s="1027"/>
      <c r="AR59" s="1027"/>
      <c r="AS59" s="1027"/>
      <c r="AT59" s="1027"/>
      <c r="AU59" s="1027"/>
      <c r="AV59" s="1027"/>
      <c r="AW59" s="1027"/>
      <c r="AX59" s="1027"/>
      <c r="AY59" s="1027"/>
      <c r="AZ59" s="1028"/>
      <c r="BA59" s="1028"/>
      <c r="BB59" s="1028"/>
      <c r="BC59" s="1028"/>
      <c r="BD59" s="1028"/>
      <c r="BE59" s="978"/>
      <c r="BF59" s="978"/>
      <c r="BG59" s="978"/>
      <c r="BH59" s="978"/>
      <c r="BI59" s="979"/>
      <c r="BJ59" s="234"/>
      <c r="BK59" s="234"/>
      <c r="BL59" s="234"/>
      <c r="BM59" s="234"/>
      <c r="BN59" s="234"/>
      <c r="BO59" s="243"/>
      <c r="BP59" s="243"/>
      <c r="BQ59" s="240">
        <v>53</v>
      </c>
      <c r="BR59" s="241"/>
      <c r="BS59" s="998"/>
      <c r="BT59" s="999"/>
      <c r="BU59" s="999"/>
      <c r="BV59" s="999"/>
      <c r="BW59" s="999"/>
      <c r="BX59" s="999"/>
      <c r="BY59" s="999"/>
      <c r="BZ59" s="999"/>
      <c r="CA59" s="999"/>
      <c r="CB59" s="999"/>
      <c r="CC59" s="999"/>
      <c r="CD59" s="999"/>
      <c r="CE59" s="999"/>
      <c r="CF59" s="999"/>
      <c r="CG59" s="1020"/>
      <c r="CH59" s="995"/>
      <c r="CI59" s="996"/>
      <c r="CJ59" s="996"/>
      <c r="CK59" s="996"/>
      <c r="CL59" s="997"/>
      <c r="CM59" s="995"/>
      <c r="CN59" s="996"/>
      <c r="CO59" s="996"/>
      <c r="CP59" s="996"/>
      <c r="CQ59" s="997"/>
      <c r="CR59" s="995"/>
      <c r="CS59" s="996"/>
      <c r="CT59" s="996"/>
      <c r="CU59" s="996"/>
      <c r="CV59" s="997"/>
      <c r="CW59" s="995"/>
      <c r="CX59" s="996"/>
      <c r="CY59" s="996"/>
      <c r="CZ59" s="996"/>
      <c r="DA59" s="997"/>
      <c r="DB59" s="995"/>
      <c r="DC59" s="996"/>
      <c r="DD59" s="996"/>
      <c r="DE59" s="996"/>
      <c r="DF59" s="997"/>
      <c r="DG59" s="995"/>
      <c r="DH59" s="996"/>
      <c r="DI59" s="996"/>
      <c r="DJ59" s="996"/>
      <c r="DK59" s="997"/>
      <c r="DL59" s="995"/>
      <c r="DM59" s="996"/>
      <c r="DN59" s="996"/>
      <c r="DO59" s="996"/>
      <c r="DP59" s="997"/>
      <c r="DQ59" s="995"/>
      <c r="DR59" s="996"/>
      <c r="DS59" s="996"/>
      <c r="DT59" s="996"/>
      <c r="DU59" s="997"/>
      <c r="DV59" s="998"/>
      <c r="DW59" s="999"/>
      <c r="DX59" s="999"/>
      <c r="DY59" s="999"/>
      <c r="DZ59" s="1000"/>
      <c r="EA59" s="231"/>
    </row>
    <row r="60" spans="1:131" ht="26.25" customHeight="1">
      <c r="A60" s="240">
        <v>33</v>
      </c>
      <c r="B60" s="1039"/>
      <c r="C60" s="1040"/>
      <c r="D60" s="1040"/>
      <c r="E60" s="1040"/>
      <c r="F60" s="1040"/>
      <c r="G60" s="1040"/>
      <c r="H60" s="1040"/>
      <c r="I60" s="1040"/>
      <c r="J60" s="1040"/>
      <c r="K60" s="1040"/>
      <c r="L60" s="1040"/>
      <c r="M60" s="1040"/>
      <c r="N60" s="1040"/>
      <c r="O60" s="1040"/>
      <c r="P60" s="1041"/>
      <c r="Q60" s="1042"/>
      <c r="R60" s="1027"/>
      <c r="S60" s="1027"/>
      <c r="T60" s="1027"/>
      <c r="U60" s="1027"/>
      <c r="V60" s="1027"/>
      <c r="W60" s="1027"/>
      <c r="X60" s="1027"/>
      <c r="Y60" s="1027"/>
      <c r="Z60" s="1027"/>
      <c r="AA60" s="1027"/>
      <c r="AB60" s="1027"/>
      <c r="AC60" s="1027"/>
      <c r="AD60" s="1027"/>
      <c r="AE60" s="1043"/>
      <c r="AF60" s="1023"/>
      <c r="AG60" s="1024"/>
      <c r="AH60" s="1024"/>
      <c r="AI60" s="1024"/>
      <c r="AJ60" s="1025"/>
      <c r="AK60" s="1026"/>
      <c r="AL60" s="1027"/>
      <c r="AM60" s="1027"/>
      <c r="AN60" s="1027"/>
      <c r="AO60" s="1027"/>
      <c r="AP60" s="1027"/>
      <c r="AQ60" s="1027"/>
      <c r="AR60" s="1027"/>
      <c r="AS60" s="1027"/>
      <c r="AT60" s="1027"/>
      <c r="AU60" s="1027"/>
      <c r="AV60" s="1027"/>
      <c r="AW60" s="1027"/>
      <c r="AX60" s="1027"/>
      <c r="AY60" s="1027"/>
      <c r="AZ60" s="1028"/>
      <c r="BA60" s="1028"/>
      <c r="BB60" s="1028"/>
      <c r="BC60" s="1028"/>
      <c r="BD60" s="1028"/>
      <c r="BE60" s="978"/>
      <c r="BF60" s="978"/>
      <c r="BG60" s="978"/>
      <c r="BH60" s="978"/>
      <c r="BI60" s="979"/>
      <c r="BJ60" s="234"/>
      <c r="BK60" s="234"/>
      <c r="BL60" s="234"/>
      <c r="BM60" s="234"/>
      <c r="BN60" s="234"/>
      <c r="BO60" s="243"/>
      <c r="BP60" s="243"/>
      <c r="BQ60" s="240">
        <v>54</v>
      </c>
      <c r="BR60" s="241"/>
      <c r="BS60" s="998"/>
      <c r="BT60" s="999"/>
      <c r="BU60" s="999"/>
      <c r="BV60" s="999"/>
      <c r="BW60" s="999"/>
      <c r="BX60" s="999"/>
      <c r="BY60" s="999"/>
      <c r="BZ60" s="999"/>
      <c r="CA60" s="999"/>
      <c r="CB60" s="999"/>
      <c r="CC60" s="999"/>
      <c r="CD60" s="999"/>
      <c r="CE60" s="999"/>
      <c r="CF60" s="999"/>
      <c r="CG60" s="1020"/>
      <c r="CH60" s="995"/>
      <c r="CI60" s="996"/>
      <c r="CJ60" s="996"/>
      <c r="CK60" s="996"/>
      <c r="CL60" s="997"/>
      <c r="CM60" s="995"/>
      <c r="CN60" s="996"/>
      <c r="CO60" s="996"/>
      <c r="CP60" s="996"/>
      <c r="CQ60" s="997"/>
      <c r="CR60" s="995"/>
      <c r="CS60" s="996"/>
      <c r="CT60" s="996"/>
      <c r="CU60" s="996"/>
      <c r="CV60" s="997"/>
      <c r="CW60" s="995"/>
      <c r="CX60" s="996"/>
      <c r="CY60" s="996"/>
      <c r="CZ60" s="996"/>
      <c r="DA60" s="997"/>
      <c r="DB60" s="995"/>
      <c r="DC60" s="996"/>
      <c r="DD60" s="996"/>
      <c r="DE60" s="996"/>
      <c r="DF60" s="997"/>
      <c r="DG60" s="995"/>
      <c r="DH60" s="996"/>
      <c r="DI60" s="996"/>
      <c r="DJ60" s="996"/>
      <c r="DK60" s="997"/>
      <c r="DL60" s="995"/>
      <c r="DM60" s="996"/>
      <c r="DN60" s="996"/>
      <c r="DO60" s="996"/>
      <c r="DP60" s="997"/>
      <c r="DQ60" s="995"/>
      <c r="DR60" s="996"/>
      <c r="DS60" s="996"/>
      <c r="DT60" s="996"/>
      <c r="DU60" s="997"/>
      <c r="DV60" s="998"/>
      <c r="DW60" s="999"/>
      <c r="DX60" s="999"/>
      <c r="DY60" s="999"/>
      <c r="DZ60" s="1000"/>
      <c r="EA60" s="231"/>
    </row>
    <row r="61" spans="1:131" ht="26.25" customHeight="1" thickBot="1">
      <c r="A61" s="240">
        <v>34</v>
      </c>
      <c r="B61" s="1039"/>
      <c r="C61" s="1040"/>
      <c r="D61" s="1040"/>
      <c r="E61" s="1040"/>
      <c r="F61" s="1040"/>
      <c r="G61" s="1040"/>
      <c r="H61" s="1040"/>
      <c r="I61" s="1040"/>
      <c r="J61" s="1040"/>
      <c r="K61" s="1040"/>
      <c r="L61" s="1040"/>
      <c r="M61" s="1040"/>
      <c r="N61" s="1040"/>
      <c r="O61" s="1040"/>
      <c r="P61" s="1041"/>
      <c r="Q61" s="1042"/>
      <c r="R61" s="1027"/>
      <c r="S61" s="1027"/>
      <c r="T61" s="1027"/>
      <c r="U61" s="1027"/>
      <c r="V61" s="1027"/>
      <c r="W61" s="1027"/>
      <c r="X61" s="1027"/>
      <c r="Y61" s="1027"/>
      <c r="Z61" s="1027"/>
      <c r="AA61" s="1027"/>
      <c r="AB61" s="1027"/>
      <c r="AC61" s="1027"/>
      <c r="AD61" s="1027"/>
      <c r="AE61" s="1043"/>
      <c r="AF61" s="1023"/>
      <c r="AG61" s="1024"/>
      <c r="AH61" s="1024"/>
      <c r="AI61" s="1024"/>
      <c r="AJ61" s="1025"/>
      <c r="AK61" s="1026"/>
      <c r="AL61" s="1027"/>
      <c r="AM61" s="1027"/>
      <c r="AN61" s="1027"/>
      <c r="AO61" s="1027"/>
      <c r="AP61" s="1027"/>
      <c r="AQ61" s="1027"/>
      <c r="AR61" s="1027"/>
      <c r="AS61" s="1027"/>
      <c r="AT61" s="1027"/>
      <c r="AU61" s="1027"/>
      <c r="AV61" s="1027"/>
      <c r="AW61" s="1027"/>
      <c r="AX61" s="1027"/>
      <c r="AY61" s="1027"/>
      <c r="AZ61" s="1028"/>
      <c r="BA61" s="1028"/>
      <c r="BB61" s="1028"/>
      <c r="BC61" s="1028"/>
      <c r="BD61" s="1028"/>
      <c r="BE61" s="978"/>
      <c r="BF61" s="978"/>
      <c r="BG61" s="978"/>
      <c r="BH61" s="978"/>
      <c r="BI61" s="979"/>
      <c r="BJ61" s="234"/>
      <c r="BK61" s="234"/>
      <c r="BL61" s="234"/>
      <c r="BM61" s="234"/>
      <c r="BN61" s="234"/>
      <c r="BO61" s="243"/>
      <c r="BP61" s="243"/>
      <c r="BQ61" s="240">
        <v>55</v>
      </c>
      <c r="BR61" s="241"/>
      <c r="BS61" s="998"/>
      <c r="BT61" s="999"/>
      <c r="BU61" s="999"/>
      <c r="BV61" s="999"/>
      <c r="BW61" s="999"/>
      <c r="BX61" s="999"/>
      <c r="BY61" s="999"/>
      <c r="BZ61" s="999"/>
      <c r="CA61" s="999"/>
      <c r="CB61" s="999"/>
      <c r="CC61" s="999"/>
      <c r="CD61" s="999"/>
      <c r="CE61" s="999"/>
      <c r="CF61" s="999"/>
      <c r="CG61" s="1020"/>
      <c r="CH61" s="995"/>
      <c r="CI61" s="996"/>
      <c r="CJ61" s="996"/>
      <c r="CK61" s="996"/>
      <c r="CL61" s="997"/>
      <c r="CM61" s="995"/>
      <c r="CN61" s="996"/>
      <c r="CO61" s="996"/>
      <c r="CP61" s="996"/>
      <c r="CQ61" s="997"/>
      <c r="CR61" s="995"/>
      <c r="CS61" s="996"/>
      <c r="CT61" s="996"/>
      <c r="CU61" s="996"/>
      <c r="CV61" s="997"/>
      <c r="CW61" s="995"/>
      <c r="CX61" s="996"/>
      <c r="CY61" s="996"/>
      <c r="CZ61" s="996"/>
      <c r="DA61" s="997"/>
      <c r="DB61" s="995"/>
      <c r="DC61" s="996"/>
      <c r="DD61" s="996"/>
      <c r="DE61" s="996"/>
      <c r="DF61" s="997"/>
      <c r="DG61" s="995"/>
      <c r="DH61" s="996"/>
      <c r="DI61" s="996"/>
      <c r="DJ61" s="996"/>
      <c r="DK61" s="997"/>
      <c r="DL61" s="995"/>
      <c r="DM61" s="996"/>
      <c r="DN61" s="996"/>
      <c r="DO61" s="996"/>
      <c r="DP61" s="997"/>
      <c r="DQ61" s="995"/>
      <c r="DR61" s="996"/>
      <c r="DS61" s="996"/>
      <c r="DT61" s="996"/>
      <c r="DU61" s="997"/>
      <c r="DV61" s="998"/>
      <c r="DW61" s="999"/>
      <c r="DX61" s="999"/>
      <c r="DY61" s="999"/>
      <c r="DZ61" s="1000"/>
      <c r="EA61" s="231"/>
    </row>
    <row r="62" spans="1:131" ht="26.25" customHeight="1">
      <c r="A62" s="240">
        <v>35</v>
      </c>
      <c r="B62" s="1039"/>
      <c r="C62" s="1040"/>
      <c r="D62" s="1040"/>
      <c r="E62" s="1040"/>
      <c r="F62" s="1040"/>
      <c r="G62" s="1040"/>
      <c r="H62" s="1040"/>
      <c r="I62" s="1040"/>
      <c r="J62" s="1040"/>
      <c r="K62" s="1040"/>
      <c r="L62" s="1040"/>
      <c r="M62" s="1040"/>
      <c r="N62" s="1040"/>
      <c r="O62" s="1040"/>
      <c r="P62" s="1041"/>
      <c r="Q62" s="1042"/>
      <c r="R62" s="1027"/>
      <c r="S62" s="1027"/>
      <c r="T62" s="1027"/>
      <c r="U62" s="1027"/>
      <c r="V62" s="1027"/>
      <c r="W62" s="1027"/>
      <c r="X62" s="1027"/>
      <c r="Y62" s="1027"/>
      <c r="Z62" s="1027"/>
      <c r="AA62" s="1027"/>
      <c r="AB62" s="1027"/>
      <c r="AC62" s="1027"/>
      <c r="AD62" s="1027"/>
      <c r="AE62" s="1043"/>
      <c r="AF62" s="1023"/>
      <c r="AG62" s="1024"/>
      <c r="AH62" s="1024"/>
      <c r="AI62" s="1024"/>
      <c r="AJ62" s="1025"/>
      <c r="AK62" s="1026"/>
      <c r="AL62" s="1027"/>
      <c r="AM62" s="1027"/>
      <c r="AN62" s="1027"/>
      <c r="AO62" s="1027"/>
      <c r="AP62" s="1027"/>
      <c r="AQ62" s="1027"/>
      <c r="AR62" s="1027"/>
      <c r="AS62" s="1027"/>
      <c r="AT62" s="1027"/>
      <c r="AU62" s="1027"/>
      <c r="AV62" s="1027"/>
      <c r="AW62" s="1027"/>
      <c r="AX62" s="1027"/>
      <c r="AY62" s="1027"/>
      <c r="AZ62" s="1028"/>
      <c r="BA62" s="1028"/>
      <c r="BB62" s="1028"/>
      <c r="BC62" s="1028"/>
      <c r="BD62" s="1028"/>
      <c r="BE62" s="978"/>
      <c r="BF62" s="978"/>
      <c r="BG62" s="978"/>
      <c r="BH62" s="978"/>
      <c r="BI62" s="979"/>
      <c r="BJ62" s="1036" t="s">
        <v>411</v>
      </c>
      <c r="BK62" s="1037"/>
      <c r="BL62" s="1037"/>
      <c r="BM62" s="1037"/>
      <c r="BN62" s="1038"/>
      <c r="BO62" s="243"/>
      <c r="BP62" s="243"/>
      <c r="BQ62" s="240">
        <v>56</v>
      </c>
      <c r="BR62" s="241"/>
      <c r="BS62" s="998"/>
      <c r="BT62" s="999"/>
      <c r="BU62" s="999"/>
      <c r="BV62" s="999"/>
      <c r="BW62" s="999"/>
      <c r="BX62" s="999"/>
      <c r="BY62" s="999"/>
      <c r="BZ62" s="999"/>
      <c r="CA62" s="999"/>
      <c r="CB62" s="999"/>
      <c r="CC62" s="999"/>
      <c r="CD62" s="999"/>
      <c r="CE62" s="999"/>
      <c r="CF62" s="999"/>
      <c r="CG62" s="1020"/>
      <c r="CH62" s="995"/>
      <c r="CI62" s="996"/>
      <c r="CJ62" s="996"/>
      <c r="CK62" s="996"/>
      <c r="CL62" s="997"/>
      <c r="CM62" s="995"/>
      <c r="CN62" s="996"/>
      <c r="CO62" s="996"/>
      <c r="CP62" s="996"/>
      <c r="CQ62" s="997"/>
      <c r="CR62" s="995"/>
      <c r="CS62" s="996"/>
      <c r="CT62" s="996"/>
      <c r="CU62" s="996"/>
      <c r="CV62" s="997"/>
      <c r="CW62" s="995"/>
      <c r="CX62" s="996"/>
      <c r="CY62" s="996"/>
      <c r="CZ62" s="996"/>
      <c r="DA62" s="997"/>
      <c r="DB62" s="995"/>
      <c r="DC62" s="996"/>
      <c r="DD62" s="996"/>
      <c r="DE62" s="996"/>
      <c r="DF62" s="997"/>
      <c r="DG62" s="995"/>
      <c r="DH62" s="996"/>
      <c r="DI62" s="996"/>
      <c r="DJ62" s="996"/>
      <c r="DK62" s="997"/>
      <c r="DL62" s="995"/>
      <c r="DM62" s="996"/>
      <c r="DN62" s="996"/>
      <c r="DO62" s="996"/>
      <c r="DP62" s="997"/>
      <c r="DQ62" s="995"/>
      <c r="DR62" s="996"/>
      <c r="DS62" s="996"/>
      <c r="DT62" s="996"/>
      <c r="DU62" s="997"/>
      <c r="DV62" s="998"/>
      <c r="DW62" s="999"/>
      <c r="DX62" s="999"/>
      <c r="DY62" s="999"/>
      <c r="DZ62" s="1000"/>
      <c r="EA62" s="231"/>
    </row>
    <row r="63" spans="1:131" ht="26.25" customHeight="1" thickBot="1">
      <c r="A63" s="242" t="s">
        <v>391</v>
      </c>
      <c r="B63" s="943" t="s">
        <v>412</v>
      </c>
      <c r="C63" s="944"/>
      <c r="D63" s="944"/>
      <c r="E63" s="944"/>
      <c r="F63" s="944"/>
      <c r="G63" s="944"/>
      <c r="H63" s="944"/>
      <c r="I63" s="944"/>
      <c r="J63" s="944"/>
      <c r="K63" s="944"/>
      <c r="L63" s="944"/>
      <c r="M63" s="944"/>
      <c r="N63" s="944"/>
      <c r="O63" s="944"/>
      <c r="P63" s="954"/>
      <c r="Q63" s="968"/>
      <c r="R63" s="969"/>
      <c r="S63" s="969"/>
      <c r="T63" s="969"/>
      <c r="U63" s="969"/>
      <c r="V63" s="969"/>
      <c r="W63" s="969"/>
      <c r="X63" s="969"/>
      <c r="Y63" s="969"/>
      <c r="Z63" s="969"/>
      <c r="AA63" s="969"/>
      <c r="AB63" s="969"/>
      <c r="AC63" s="969"/>
      <c r="AD63" s="969"/>
      <c r="AE63" s="1032"/>
      <c r="AF63" s="1033">
        <v>949</v>
      </c>
      <c r="AG63" s="965"/>
      <c r="AH63" s="965"/>
      <c r="AI63" s="965"/>
      <c r="AJ63" s="1034"/>
      <c r="AK63" s="1035"/>
      <c r="AL63" s="969"/>
      <c r="AM63" s="969"/>
      <c r="AN63" s="969"/>
      <c r="AO63" s="969"/>
      <c r="AP63" s="965">
        <v>850</v>
      </c>
      <c r="AQ63" s="965"/>
      <c r="AR63" s="965"/>
      <c r="AS63" s="965"/>
      <c r="AT63" s="965"/>
      <c r="AU63" s="965">
        <v>647</v>
      </c>
      <c r="AV63" s="965"/>
      <c r="AW63" s="965"/>
      <c r="AX63" s="965"/>
      <c r="AY63" s="965"/>
      <c r="AZ63" s="1029"/>
      <c r="BA63" s="1029"/>
      <c r="BB63" s="1029"/>
      <c r="BC63" s="1029"/>
      <c r="BD63" s="1029"/>
      <c r="BE63" s="966"/>
      <c r="BF63" s="966"/>
      <c r="BG63" s="966"/>
      <c r="BH63" s="966"/>
      <c r="BI63" s="967"/>
      <c r="BJ63" s="1030" t="s">
        <v>413</v>
      </c>
      <c r="BK63" s="959"/>
      <c r="BL63" s="959"/>
      <c r="BM63" s="959"/>
      <c r="BN63" s="1031"/>
      <c r="BO63" s="243"/>
      <c r="BP63" s="243"/>
      <c r="BQ63" s="240">
        <v>57</v>
      </c>
      <c r="BR63" s="241"/>
      <c r="BS63" s="998"/>
      <c r="BT63" s="999"/>
      <c r="BU63" s="999"/>
      <c r="BV63" s="999"/>
      <c r="BW63" s="999"/>
      <c r="BX63" s="999"/>
      <c r="BY63" s="999"/>
      <c r="BZ63" s="999"/>
      <c r="CA63" s="999"/>
      <c r="CB63" s="999"/>
      <c r="CC63" s="999"/>
      <c r="CD63" s="999"/>
      <c r="CE63" s="999"/>
      <c r="CF63" s="999"/>
      <c r="CG63" s="1020"/>
      <c r="CH63" s="995"/>
      <c r="CI63" s="996"/>
      <c r="CJ63" s="996"/>
      <c r="CK63" s="996"/>
      <c r="CL63" s="997"/>
      <c r="CM63" s="995"/>
      <c r="CN63" s="996"/>
      <c r="CO63" s="996"/>
      <c r="CP63" s="996"/>
      <c r="CQ63" s="997"/>
      <c r="CR63" s="995"/>
      <c r="CS63" s="996"/>
      <c r="CT63" s="996"/>
      <c r="CU63" s="996"/>
      <c r="CV63" s="997"/>
      <c r="CW63" s="995"/>
      <c r="CX63" s="996"/>
      <c r="CY63" s="996"/>
      <c r="CZ63" s="996"/>
      <c r="DA63" s="997"/>
      <c r="DB63" s="995"/>
      <c r="DC63" s="996"/>
      <c r="DD63" s="996"/>
      <c r="DE63" s="996"/>
      <c r="DF63" s="997"/>
      <c r="DG63" s="995"/>
      <c r="DH63" s="996"/>
      <c r="DI63" s="996"/>
      <c r="DJ63" s="996"/>
      <c r="DK63" s="997"/>
      <c r="DL63" s="995"/>
      <c r="DM63" s="996"/>
      <c r="DN63" s="996"/>
      <c r="DO63" s="996"/>
      <c r="DP63" s="997"/>
      <c r="DQ63" s="995"/>
      <c r="DR63" s="996"/>
      <c r="DS63" s="996"/>
      <c r="DT63" s="996"/>
      <c r="DU63" s="997"/>
      <c r="DV63" s="998"/>
      <c r="DW63" s="999"/>
      <c r="DX63" s="999"/>
      <c r="DY63" s="999"/>
      <c r="DZ63" s="1000"/>
      <c r="EA63" s="231"/>
    </row>
    <row r="64" spans="1:131" ht="26.25" customHeight="1">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998"/>
      <c r="BT64" s="999"/>
      <c r="BU64" s="999"/>
      <c r="BV64" s="999"/>
      <c r="BW64" s="999"/>
      <c r="BX64" s="999"/>
      <c r="BY64" s="999"/>
      <c r="BZ64" s="999"/>
      <c r="CA64" s="999"/>
      <c r="CB64" s="999"/>
      <c r="CC64" s="999"/>
      <c r="CD64" s="999"/>
      <c r="CE64" s="999"/>
      <c r="CF64" s="999"/>
      <c r="CG64" s="1020"/>
      <c r="CH64" s="995"/>
      <c r="CI64" s="996"/>
      <c r="CJ64" s="996"/>
      <c r="CK64" s="996"/>
      <c r="CL64" s="997"/>
      <c r="CM64" s="995"/>
      <c r="CN64" s="996"/>
      <c r="CO64" s="996"/>
      <c r="CP64" s="996"/>
      <c r="CQ64" s="997"/>
      <c r="CR64" s="995"/>
      <c r="CS64" s="996"/>
      <c r="CT64" s="996"/>
      <c r="CU64" s="996"/>
      <c r="CV64" s="997"/>
      <c r="CW64" s="995"/>
      <c r="CX64" s="996"/>
      <c r="CY64" s="996"/>
      <c r="CZ64" s="996"/>
      <c r="DA64" s="997"/>
      <c r="DB64" s="995"/>
      <c r="DC64" s="996"/>
      <c r="DD64" s="996"/>
      <c r="DE64" s="996"/>
      <c r="DF64" s="997"/>
      <c r="DG64" s="995"/>
      <c r="DH64" s="996"/>
      <c r="DI64" s="996"/>
      <c r="DJ64" s="996"/>
      <c r="DK64" s="997"/>
      <c r="DL64" s="995"/>
      <c r="DM64" s="996"/>
      <c r="DN64" s="996"/>
      <c r="DO64" s="996"/>
      <c r="DP64" s="997"/>
      <c r="DQ64" s="995"/>
      <c r="DR64" s="996"/>
      <c r="DS64" s="996"/>
      <c r="DT64" s="996"/>
      <c r="DU64" s="997"/>
      <c r="DV64" s="998"/>
      <c r="DW64" s="999"/>
      <c r="DX64" s="999"/>
      <c r="DY64" s="999"/>
      <c r="DZ64" s="1000"/>
      <c r="EA64" s="231"/>
    </row>
    <row r="65" spans="1:131" ht="26.25" customHeight="1" thickBot="1">
      <c r="A65" s="234" t="s">
        <v>414</v>
      </c>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43"/>
      <c r="BF65" s="243"/>
      <c r="BG65" s="243"/>
      <c r="BH65" s="243"/>
      <c r="BI65" s="243"/>
      <c r="BJ65" s="243"/>
      <c r="BK65" s="243"/>
      <c r="BL65" s="243"/>
      <c r="BM65" s="243"/>
      <c r="BN65" s="243"/>
      <c r="BO65" s="243"/>
      <c r="BP65" s="243"/>
      <c r="BQ65" s="240">
        <v>59</v>
      </c>
      <c r="BR65" s="241"/>
      <c r="BS65" s="998"/>
      <c r="BT65" s="999"/>
      <c r="BU65" s="999"/>
      <c r="BV65" s="999"/>
      <c r="BW65" s="999"/>
      <c r="BX65" s="999"/>
      <c r="BY65" s="999"/>
      <c r="BZ65" s="999"/>
      <c r="CA65" s="999"/>
      <c r="CB65" s="999"/>
      <c r="CC65" s="999"/>
      <c r="CD65" s="999"/>
      <c r="CE65" s="999"/>
      <c r="CF65" s="999"/>
      <c r="CG65" s="1020"/>
      <c r="CH65" s="995"/>
      <c r="CI65" s="996"/>
      <c r="CJ65" s="996"/>
      <c r="CK65" s="996"/>
      <c r="CL65" s="997"/>
      <c r="CM65" s="995"/>
      <c r="CN65" s="996"/>
      <c r="CO65" s="996"/>
      <c r="CP65" s="996"/>
      <c r="CQ65" s="997"/>
      <c r="CR65" s="995"/>
      <c r="CS65" s="996"/>
      <c r="CT65" s="996"/>
      <c r="CU65" s="996"/>
      <c r="CV65" s="997"/>
      <c r="CW65" s="995"/>
      <c r="CX65" s="996"/>
      <c r="CY65" s="996"/>
      <c r="CZ65" s="996"/>
      <c r="DA65" s="997"/>
      <c r="DB65" s="995"/>
      <c r="DC65" s="996"/>
      <c r="DD65" s="996"/>
      <c r="DE65" s="996"/>
      <c r="DF65" s="997"/>
      <c r="DG65" s="995"/>
      <c r="DH65" s="996"/>
      <c r="DI65" s="996"/>
      <c r="DJ65" s="996"/>
      <c r="DK65" s="997"/>
      <c r="DL65" s="995"/>
      <c r="DM65" s="996"/>
      <c r="DN65" s="996"/>
      <c r="DO65" s="996"/>
      <c r="DP65" s="997"/>
      <c r="DQ65" s="995"/>
      <c r="DR65" s="996"/>
      <c r="DS65" s="996"/>
      <c r="DT65" s="996"/>
      <c r="DU65" s="997"/>
      <c r="DV65" s="998"/>
      <c r="DW65" s="999"/>
      <c r="DX65" s="999"/>
      <c r="DY65" s="999"/>
      <c r="DZ65" s="1000"/>
      <c r="EA65" s="231"/>
    </row>
    <row r="66" spans="1:131" ht="26.25" customHeight="1">
      <c r="A66" s="1001" t="s">
        <v>415</v>
      </c>
      <c r="B66" s="1002"/>
      <c r="C66" s="1002"/>
      <c r="D66" s="1002"/>
      <c r="E66" s="1002"/>
      <c r="F66" s="1002"/>
      <c r="G66" s="1002"/>
      <c r="H66" s="1002"/>
      <c r="I66" s="1002"/>
      <c r="J66" s="1002"/>
      <c r="K66" s="1002"/>
      <c r="L66" s="1002"/>
      <c r="M66" s="1002"/>
      <c r="N66" s="1002"/>
      <c r="O66" s="1002"/>
      <c r="P66" s="1003"/>
      <c r="Q66" s="1007" t="s">
        <v>416</v>
      </c>
      <c r="R66" s="1008"/>
      <c r="S66" s="1008"/>
      <c r="T66" s="1008"/>
      <c r="U66" s="1009"/>
      <c r="V66" s="1007" t="s">
        <v>417</v>
      </c>
      <c r="W66" s="1008"/>
      <c r="X66" s="1008"/>
      <c r="Y66" s="1008"/>
      <c r="Z66" s="1009"/>
      <c r="AA66" s="1007" t="s">
        <v>418</v>
      </c>
      <c r="AB66" s="1008"/>
      <c r="AC66" s="1008"/>
      <c r="AD66" s="1008"/>
      <c r="AE66" s="1009"/>
      <c r="AF66" s="1013" t="s">
        <v>419</v>
      </c>
      <c r="AG66" s="1014"/>
      <c r="AH66" s="1014"/>
      <c r="AI66" s="1014"/>
      <c r="AJ66" s="1015"/>
      <c r="AK66" s="1007" t="s">
        <v>420</v>
      </c>
      <c r="AL66" s="1002"/>
      <c r="AM66" s="1002"/>
      <c r="AN66" s="1002"/>
      <c r="AO66" s="1003"/>
      <c r="AP66" s="1007" t="s">
        <v>401</v>
      </c>
      <c r="AQ66" s="1008"/>
      <c r="AR66" s="1008"/>
      <c r="AS66" s="1008"/>
      <c r="AT66" s="1009"/>
      <c r="AU66" s="1007" t="s">
        <v>421</v>
      </c>
      <c r="AV66" s="1008"/>
      <c r="AW66" s="1008"/>
      <c r="AX66" s="1008"/>
      <c r="AY66" s="1009"/>
      <c r="AZ66" s="1007" t="s">
        <v>379</v>
      </c>
      <c r="BA66" s="1008"/>
      <c r="BB66" s="1008"/>
      <c r="BC66" s="1008"/>
      <c r="BD66" s="1021"/>
      <c r="BE66" s="243"/>
      <c r="BF66" s="243"/>
      <c r="BG66" s="243"/>
      <c r="BH66" s="243"/>
      <c r="BI66" s="243"/>
      <c r="BJ66" s="243"/>
      <c r="BK66" s="243"/>
      <c r="BL66" s="243"/>
      <c r="BM66" s="243"/>
      <c r="BN66" s="243"/>
      <c r="BO66" s="243"/>
      <c r="BP66" s="243"/>
      <c r="BQ66" s="240">
        <v>60</v>
      </c>
      <c r="BR66" s="245"/>
      <c r="BS66" s="951"/>
      <c r="BT66" s="952"/>
      <c r="BU66" s="952"/>
      <c r="BV66" s="952"/>
      <c r="BW66" s="952"/>
      <c r="BX66" s="952"/>
      <c r="BY66" s="952"/>
      <c r="BZ66" s="952"/>
      <c r="CA66" s="952"/>
      <c r="CB66" s="952"/>
      <c r="CC66" s="952"/>
      <c r="CD66" s="952"/>
      <c r="CE66" s="952"/>
      <c r="CF66" s="952"/>
      <c r="CG66" s="961"/>
      <c r="CH66" s="962"/>
      <c r="CI66" s="963"/>
      <c r="CJ66" s="963"/>
      <c r="CK66" s="963"/>
      <c r="CL66" s="964"/>
      <c r="CM66" s="962"/>
      <c r="CN66" s="963"/>
      <c r="CO66" s="963"/>
      <c r="CP66" s="963"/>
      <c r="CQ66" s="964"/>
      <c r="CR66" s="962"/>
      <c r="CS66" s="963"/>
      <c r="CT66" s="963"/>
      <c r="CU66" s="963"/>
      <c r="CV66" s="964"/>
      <c r="CW66" s="962"/>
      <c r="CX66" s="963"/>
      <c r="CY66" s="963"/>
      <c r="CZ66" s="963"/>
      <c r="DA66" s="964"/>
      <c r="DB66" s="962"/>
      <c r="DC66" s="963"/>
      <c r="DD66" s="963"/>
      <c r="DE66" s="963"/>
      <c r="DF66" s="964"/>
      <c r="DG66" s="962"/>
      <c r="DH66" s="963"/>
      <c r="DI66" s="963"/>
      <c r="DJ66" s="963"/>
      <c r="DK66" s="964"/>
      <c r="DL66" s="962"/>
      <c r="DM66" s="963"/>
      <c r="DN66" s="963"/>
      <c r="DO66" s="963"/>
      <c r="DP66" s="964"/>
      <c r="DQ66" s="962"/>
      <c r="DR66" s="963"/>
      <c r="DS66" s="963"/>
      <c r="DT66" s="963"/>
      <c r="DU66" s="964"/>
      <c r="DV66" s="951"/>
      <c r="DW66" s="952"/>
      <c r="DX66" s="952"/>
      <c r="DY66" s="952"/>
      <c r="DZ66" s="953"/>
      <c r="EA66" s="231"/>
    </row>
    <row r="67" spans="1:131" ht="26.25" customHeight="1" thickBot="1">
      <c r="A67" s="1004"/>
      <c r="B67" s="1005"/>
      <c r="C67" s="1005"/>
      <c r="D67" s="1005"/>
      <c r="E67" s="1005"/>
      <c r="F67" s="1005"/>
      <c r="G67" s="1005"/>
      <c r="H67" s="1005"/>
      <c r="I67" s="1005"/>
      <c r="J67" s="1005"/>
      <c r="K67" s="1005"/>
      <c r="L67" s="1005"/>
      <c r="M67" s="1005"/>
      <c r="N67" s="1005"/>
      <c r="O67" s="1005"/>
      <c r="P67" s="1006"/>
      <c r="Q67" s="1010"/>
      <c r="R67" s="1011"/>
      <c r="S67" s="1011"/>
      <c r="T67" s="1011"/>
      <c r="U67" s="1012"/>
      <c r="V67" s="1010"/>
      <c r="W67" s="1011"/>
      <c r="X67" s="1011"/>
      <c r="Y67" s="1011"/>
      <c r="Z67" s="1012"/>
      <c r="AA67" s="1010"/>
      <c r="AB67" s="1011"/>
      <c r="AC67" s="1011"/>
      <c r="AD67" s="1011"/>
      <c r="AE67" s="1012"/>
      <c r="AF67" s="1016"/>
      <c r="AG67" s="1017"/>
      <c r="AH67" s="1017"/>
      <c r="AI67" s="1017"/>
      <c r="AJ67" s="1018"/>
      <c r="AK67" s="1019"/>
      <c r="AL67" s="1005"/>
      <c r="AM67" s="1005"/>
      <c r="AN67" s="1005"/>
      <c r="AO67" s="1006"/>
      <c r="AP67" s="1010"/>
      <c r="AQ67" s="1011"/>
      <c r="AR67" s="1011"/>
      <c r="AS67" s="1011"/>
      <c r="AT67" s="1012"/>
      <c r="AU67" s="1010"/>
      <c r="AV67" s="1011"/>
      <c r="AW67" s="1011"/>
      <c r="AX67" s="1011"/>
      <c r="AY67" s="1012"/>
      <c r="AZ67" s="1010"/>
      <c r="BA67" s="1011"/>
      <c r="BB67" s="1011"/>
      <c r="BC67" s="1011"/>
      <c r="BD67" s="1022"/>
      <c r="BE67" s="243"/>
      <c r="BF67" s="243"/>
      <c r="BG67" s="243"/>
      <c r="BH67" s="243"/>
      <c r="BI67" s="243"/>
      <c r="BJ67" s="243"/>
      <c r="BK67" s="243"/>
      <c r="BL67" s="243"/>
      <c r="BM67" s="243"/>
      <c r="BN67" s="243"/>
      <c r="BO67" s="243"/>
      <c r="BP67" s="243"/>
      <c r="BQ67" s="240">
        <v>61</v>
      </c>
      <c r="BR67" s="245"/>
      <c r="BS67" s="951"/>
      <c r="BT67" s="952"/>
      <c r="BU67" s="952"/>
      <c r="BV67" s="952"/>
      <c r="BW67" s="952"/>
      <c r="BX67" s="952"/>
      <c r="BY67" s="952"/>
      <c r="BZ67" s="952"/>
      <c r="CA67" s="952"/>
      <c r="CB67" s="952"/>
      <c r="CC67" s="952"/>
      <c r="CD67" s="952"/>
      <c r="CE67" s="952"/>
      <c r="CF67" s="952"/>
      <c r="CG67" s="961"/>
      <c r="CH67" s="962"/>
      <c r="CI67" s="963"/>
      <c r="CJ67" s="963"/>
      <c r="CK67" s="963"/>
      <c r="CL67" s="964"/>
      <c r="CM67" s="962"/>
      <c r="CN67" s="963"/>
      <c r="CO67" s="963"/>
      <c r="CP67" s="963"/>
      <c r="CQ67" s="964"/>
      <c r="CR67" s="962"/>
      <c r="CS67" s="963"/>
      <c r="CT67" s="963"/>
      <c r="CU67" s="963"/>
      <c r="CV67" s="964"/>
      <c r="CW67" s="962"/>
      <c r="CX67" s="963"/>
      <c r="CY67" s="963"/>
      <c r="CZ67" s="963"/>
      <c r="DA67" s="964"/>
      <c r="DB67" s="962"/>
      <c r="DC67" s="963"/>
      <c r="DD67" s="963"/>
      <c r="DE67" s="963"/>
      <c r="DF67" s="964"/>
      <c r="DG67" s="962"/>
      <c r="DH67" s="963"/>
      <c r="DI67" s="963"/>
      <c r="DJ67" s="963"/>
      <c r="DK67" s="964"/>
      <c r="DL67" s="962"/>
      <c r="DM67" s="963"/>
      <c r="DN67" s="963"/>
      <c r="DO67" s="963"/>
      <c r="DP67" s="964"/>
      <c r="DQ67" s="962"/>
      <c r="DR67" s="963"/>
      <c r="DS67" s="963"/>
      <c r="DT67" s="963"/>
      <c r="DU67" s="964"/>
      <c r="DV67" s="951"/>
      <c r="DW67" s="952"/>
      <c r="DX67" s="952"/>
      <c r="DY67" s="952"/>
      <c r="DZ67" s="953"/>
      <c r="EA67" s="231"/>
    </row>
    <row r="68" spans="1:131" ht="26.25" customHeight="1" thickTop="1">
      <c r="A68" s="238">
        <v>1</v>
      </c>
      <c r="B68" s="991" t="s">
        <v>585</v>
      </c>
      <c r="C68" s="992"/>
      <c r="D68" s="992"/>
      <c r="E68" s="992"/>
      <c r="F68" s="992"/>
      <c r="G68" s="992"/>
      <c r="H68" s="992"/>
      <c r="I68" s="992"/>
      <c r="J68" s="992"/>
      <c r="K68" s="992"/>
      <c r="L68" s="992"/>
      <c r="M68" s="992"/>
      <c r="N68" s="992"/>
      <c r="O68" s="992"/>
      <c r="P68" s="993"/>
      <c r="Q68" s="994">
        <v>3407</v>
      </c>
      <c r="R68" s="988"/>
      <c r="S68" s="988"/>
      <c r="T68" s="988"/>
      <c r="U68" s="988"/>
      <c r="V68" s="988">
        <v>3247</v>
      </c>
      <c r="W68" s="988"/>
      <c r="X68" s="988"/>
      <c r="Y68" s="988"/>
      <c r="Z68" s="988"/>
      <c r="AA68" s="988">
        <v>160</v>
      </c>
      <c r="AB68" s="988"/>
      <c r="AC68" s="988"/>
      <c r="AD68" s="988"/>
      <c r="AE68" s="988"/>
      <c r="AF68" s="988">
        <v>160</v>
      </c>
      <c r="AG68" s="988"/>
      <c r="AH68" s="988"/>
      <c r="AI68" s="988"/>
      <c r="AJ68" s="988"/>
      <c r="AK68" s="988">
        <v>94</v>
      </c>
      <c r="AL68" s="988"/>
      <c r="AM68" s="988"/>
      <c r="AN68" s="988"/>
      <c r="AO68" s="988"/>
      <c r="AP68" s="988">
        <v>2841</v>
      </c>
      <c r="AQ68" s="988"/>
      <c r="AR68" s="988"/>
      <c r="AS68" s="988"/>
      <c r="AT68" s="988"/>
      <c r="AU68" s="988">
        <v>107</v>
      </c>
      <c r="AV68" s="988"/>
      <c r="AW68" s="988"/>
      <c r="AX68" s="988"/>
      <c r="AY68" s="988"/>
      <c r="AZ68" s="989" t="s">
        <v>593</v>
      </c>
      <c r="BA68" s="989"/>
      <c r="BB68" s="989"/>
      <c r="BC68" s="989"/>
      <c r="BD68" s="990"/>
      <c r="BE68" s="243"/>
      <c r="BF68" s="243"/>
      <c r="BG68" s="243"/>
      <c r="BH68" s="243"/>
      <c r="BI68" s="243"/>
      <c r="BJ68" s="243"/>
      <c r="BK68" s="243"/>
      <c r="BL68" s="243"/>
      <c r="BM68" s="243"/>
      <c r="BN68" s="243"/>
      <c r="BO68" s="243"/>
      <c r="BP68" s="243"/>
      <c r="BQ68" s="240">
        <v>62</v>
      </c>
      <c r="BR68" s="245"/>
      <c r="BS68" s="951"/>
      <c r="BT68" s="952"/>
      <c r="BU68" s="952"/>
      <c r="BV68" s="952"/>
      <c r="BW68" s="952"/>
      <c r="BX68" s="952"/>
      <c r="BY68" s="952"/>
      <c r="BZ68" s="952"/>
      <c r="CA68" s="952"/>
      <c r="CB68" s="952"/>
      <c r="CC68" s="952"/>
      <c r="CD68" s="952"/>
      <c r="CE68" s="952"/>
      <c r="CF68" s="952"/>
      <c r="CG68" s="961"/>
      <c r="CH68" s="962"/>
      <c r="CI68" s="963"/>
      <c r="CJ68" s="963"/>
      <c r="CK68" s="963"/>
      <c r="CL68" s="964"/>
      <c r="CM68" s="962"/>
      <c r="CN68" s="963"/>
      <c r="CO68" s="963"/>
      <c r="CP68" s="963"/>
      <c r="CQ68" s="964"/>
      <c r="CR68" s="962"/>
      <c r="CS68" s="963"/>
      <c r="CT68" s="963"/>
      <c r="CU68" s="963"/>
      <c r="CV68" s="964"/>
      <c r="CW68" s="962"/>
      <c r="CX68" s="963"/>
      <c r="CY68" s="963"/>
      <c r="CZ68" s="963"/>
      <c r="DA68" s="964"/>
      <c r="DB68" s="962"/>
      <c r="DC68" s="963"/>
      <c r="DD68" s="963"/>
      <c r="DE68" s="963"/>
      <c r="DF68" s="964"/>
      <c r="DG68" s="962"/>
      <c r="DH68" s="963"/>
      <c r="DI68" s="963"/>
      <c r="DJ68" s="963"/>
      <c r="DK68" s="964"/>
      <c r="DL68" s="962"/>
      <c r="DM68" s="963"/>
      <c r="DN68" s="963"/>
      <c r="DO68" s="963"/>
      <c r="DP68" s="964"/>
      <c r="DQ68" s="962"/>
      <c r="DR68" s="963"/>
      <c r="DS68" s="963"/>
      <c r="DT68" s="963"/>
      <c r="DU68" s="964"/>
      <c r="DV68" s="951"/>
      <c r="DW68" s="952"/>
      <c r="DX68" s="952"/>
      <c r="DY68" s="952"/>
      <c r="DZ68" s="953"/>
      <c r="EA68" s="231"/>
    </row>
    <row r="69" spans="1:131" ht="26.25" customHeight="1">
      <c r="A69" s="240">
        <v>2</v>
      </c>
      <c r="B69" s="980" t="s">
        <v>586</v>
      </c>
      <c r="C69" s="981"/>
      <c r="D69" s="981"/>
      <c r="E69" s="981"/>
      <c r="F69" s="981"/>
      <c r="G69" s="981"/>
      <c r="H69" s="981"/>
      <c r="I69" s="981"/>
      <c r="J69" s="981"/>
      <c r="K69" s="981"/>
      <c r="L69" s="981"/>
      <c r="M69" s="981"/>
      <c r="N69" s="981"/>
      <c r="O69" s="981"/>
      <c r="P69" s="982"/>
      <c r="Q69" s="983">
        <v>73</v>
      </c>
      <c r="R69" s="977"/>
      <c r="S69" s="977"/>
      <c r="T69" s="977"/>
      <c r="U69" s="977"/>
      <c r="V69" s="977">
        <v>69</v>
      </c>
      <c r="W69" s="977"/>
      <c r="X69" s="977"/>
      <c r="Y69" s="977"/>
      <c r="Z69" s="977"/>
      <c r="AA69" s="977">
        <v>4</v>
      </c>
      <c r="AB69" s="977"/>
      <c r="AC69" s="977"/>
      <c r="AD69" s="977"/>
      <c r="AE69" s="977"/>
      <c r="AF69" s="977">
        <v>4</v>
      </c>
      <c r="AG69" s="977"/>
      <c r="AH69" s="977"/>
      <c r="AI69" s="977"/>
      <c r="AJ69" s="977"/>
      <c r="AK69" s="977" t="s">
        <v>517</v>
      </c>
      <c r="AL69" s="977"/>
      <c r="AM69" s="977"/>
      <c r="AN69" s="977"/>
      <c r="AO69" s="977"/>
      <c r="AP69" s="977" t="s">
        <v>517</v>
      </c>
      <c r="AQ69" s="977"/>
      <c r="AR69" s="977"/>
      <c r="AS69" s="977"/>
      <c r="AT69" s="977"/>
      <c r="AU69" s="977" t="s">
        <v>596</v>
      </c>
      <c r="AV69" s="977"/>
      <c r="AW69" s="977"/>
      <c r="AX69" s="977"/>
      <c r="AY69" s="977"/>
      <c r="AZ69" s="978"/>
      <c r="BA69" s="978"/>
      <c r="BB69" s="978"/>
      <c r="BC69" s="978"/>
      <c r="BD69" s="979"/>
      <c r="BE69" s="243"/>
      <c r="BF69" s="243"/>
      <c r="BG69" s="243"/>
      <c r="BH69" s="243"/>
      <c r="BI69" s="243"/>
      <c r="BJ69" s="243"/>
      <c r="BK69" s="243"/>
      <c r="BL69" s="243"/>
      <c r="BM69" s="243"/>
      <c r="BN69" s="243"/>
      <c r="BO69" s="243"/>
      <c r="BP69" s="243"/>
      <c r="BQ69" s="240">
        <v>63</v>
      </c>
      <c r="BR69" s="245"/>
      <c r="BS69" s="951"/>
      <c r="BT69" s="952"/>
      <c r="BU69" s="952"/>
      <c r="BV69" s="952"/>
      <c r="BW69" s="952"/>
      <c r="BX69" s="952"/>
      <c r="BY69" s="952"/>
      <c r="BZ69" s="952"/>
      <c r="CA69" s="952"/>
      <c r="CB69" s="952"/>
      <c r="CC69" s="952"/>
      <c r="CD69" s="952"/>
      <c r="CE69" s="952"/>
      <c r="CF69" s="952"/>
      <c r="CG69" s="961"/>
      <c r="CH69" s="962"/>
      <c r="CI69" s="963"/>
      <c r="CJ69" s="963"/>
      <c r="CK69" s="963"/>
      <c r="CL69" s="964"/>
      <c r="CM69" s="962"/>
      <c r="CN69" s="963"/>
      <c r="CO69" s="963"/>
      <c r="CP69" s="963"/>
      <c r="CQ69" s="964"/>
      <c r="CR69" s="962"/>
      <c r="CS69" s="963"/>
      <c r="CT69" s="963"/>
      <c r="CU69" s="963"/>
      <c r="CV69" s="964"/>
      <c r="CW69" s="962"/>
      <c r="CX69" s="963"/>
      <c r="CY69" s="963"/>
      <c r="CZ69" s="963"/>
      <c r="DA69" s="964"/>
      <c r="DB69" s="962"/>
      <c r="DC69" s="963"/>
      <c r="DD69" s="963"/>
      <c r="DE69" s="963"/>
      <c r="DF69" s="964"/>
      <c r="DG69" s="962"/>
      <c r="DH69" s="963"/>
      <c r="DI69" s="963"/>
      <c r="DJ69" s="963"/>
      <c r="DK69" s="964"/>
      <c r="DL69" s="962"/>
      <c r="DM69" s="963"/>
      <c r="DN69" s="963"/>
      <c r="DO69" s="963"/>
      <c r="DP69" s="964"/>
      <c r="DQ69" s="962"/>
      <c r="DR69" s="963"/>
      <c r="DS69" s="963"/>
      <c r="DT69" s="963"/>
      <c r="DU69" s="964"/>
      <c r="DV69" s="951"/>
      <c r="DW69" s="952"/>
      <c r="DX69" s="952"/>
      <c r="DY69" s="952"/>
      <c r="DZ69" s="953"/>
      <c r="EA69" s="231"/>
    </row>
    <row r="70" spans="1:131" ht="26.25" customHeight="1">
      <c r="A70" s="240">
        <v>3</v>
      </c>
      <c r="B70" s="980" t="s">
        <v>587</v>
      </c>
      <c r="C70" s="981"/>
      <c r="D70" s="981"/>
      <c r="E70" s="981"/>
      <c r="F70" s="981"/>
      <c r="G70" s="981"/>
      <c r="H70" s="981"/>
      <c r="I70" s="981"/>
      <c r="J70" s="981"/>
      <c r="K70" s="981"/>
      <c r="L70" s="981"/>
      <c r="M70" s="981"/>
      <c r="N70" s="981"/>
      <c r="O70" s="981"/>
      <c r="P70" s="982"/>
      <c r="Q70" s="983">
        <v>7622</v>
      </c>
      <c r="R70" s="977"/>
      <c r="S70" s="977"/>
      <c r="T70" s="977"/>
      <c r="U70" s="977"/>
      <c r="V70" s="977">
        <v>7593</v>
      </c>
      <c r="W70" s="977"/>
      <c r="X70" s="977"/>
      <c r="Y70" s="977"/>
      <c r="Z70" s="977"/>
      <c r="AA70" s="977">
        <v>29</v>
      </c>
      <c r="AB70" s="977"/>
      <c r="AC70" s="977"/>
      <c r="AD70" s="977"/>
      <c r="AE70" s="977"/>
      <c r="AF70" s="977">
        <v>29</v>
      </c>
      <c r="AG70" s="977"/>
      <c r="AH70" s="977"/>
      <c r="AI70" s="977"/>
      <c r="AJ70" s="977"/>
      <c r="AK70" s="977">
        <v>790</v>
      </c>
      <c r="AL70" s="977"/>
      <c r="AM70" s="977"/>
      <c r="AN70" s="977"/>
      <c r="AO70" s="977"/>
      <c r="AP70" s="977" t="s">
        <v>517</v>
      </c>
      <c r="AQ70" s="977"/>
      <c r="AR70" s="977"/>
      <c r="AS70" s="977"/>
      <c r="AT70" s="977"/>
      <c r="AU70" s="977" t="s">
        <v>517</v>
      </c>
      <c r="AV70" s="977"/>
      <c r="AW70" s="977"/>
      <c r="AX70" s="977"/>
      <c r="AY70" s="977"/>
      <c r="AZ70" s="978" t="s">
        <v>594</v>
      </c>
      <c r="BA70" s="978"/>
      <c r="BB70" s="978"/>
      <c r="BC70" s="978"/>
      <c r="BD70" s="979"/>
      <c r="BE70" s="243"/>
      <c r="BF70" s="243"/>
      <c r="BG70" s="243"/>
      <c r="BH70" s="243"/>
      <c r="BI70" s="243"/>
      <c r="BJ70" s="243"/>
      <c r="BK70" s="243"/>
      <c r="BL70" s="243"/>
      <c r="BM70" s="243"/>
      <c r="BN70" s="243"/>
      <c r="BO70" s="243"/>
      <c r="BP70" s="243"/>
      <c r="BQ70" s="240">
        <v>64</v>
      </c>
      <c r="BR70" s="245"/>
      <c r="BS70" s="951"/>
      <c r="BT70" s="952"/>
      <c r="BU70" s="952"/>
      <c r="BV70" s="952"/>
      <c r="BW70" s="952"/>
      <c r="BX70" s="952"/>
      <c r="BY70" s="952"/>
      <c r="BZ70" s="952"/>
      <c r="CA70" s="952"/>
      <c r="CB70" s="952"/>
      <c r="CC70" s="952"/>
      <c r="CD70" s="952"/>
      <c r="CE70" s="952"/>
      <c r="CF70" s="952"/>
      <c r="CG70" s="961"/>
      <c r="CH70" s="962"/>
      <c r="CI70" s="963"/>
      <c r="CJ70" s="963"/>
      <c r="CK70" s="963"/>
      <c r="CL70" s="964"/>
      <c r="CM70" s="962"/>
      <c r="CN70" s="963"/>
      <c r="CO70" s="963"/>
      <c r="CP70" s="963"/>
      <c r="CQ70" s="964"/>
      <c r="CR70" s="962"/>
      <c r="CS70" s="963"/>
      <c r="CT70" s="963"/>
      <c r="CU70" s="963"/>
      <c r="CV70" s="964"/>
      <c r="CW70" s="962"/>
      <c r="CX70" s="963"/>
      <c r="CY70" s="963"/>
      <c r="CZ70" s="963"/>
      <c r="DA70" s="964"/>
      <c r="DB70" s="962"/>
      <c r="DC70" s="963"/>
      <c r="DD70" s="963"/>
      <c r="DE70" s="963"/>
      <c r="DF70" s="964"/>
      <c r="DG70" s="962"/>
      <c r="DH70" s="963"/>
      <c r="DI70" s="963"/>
      <c r="DJ70" s="963"/>
      <c r="DK70" s="964"/>
      <c r="DL70" s="962"/>
      <c r="DM70" s="963"/>
      <c r="DN70" s="963"/>
      <c r="DO70" s="963"/>
      <c r="DP70" s="964"/>
      <c r="DQ70" s="962"/>
      <c r="DR70" s="963"/>
      <c r="DS70" s="963"/>
      <c r="DT70" s="963"/>
      <c r="DU70" s="964"/>
      <c r="DV70" s="951"/>
      <c r="DW70" s="952"/>
      <c r="DX70" s="952"/>
      <c r="DY70" s="952"/>
      <c r="DZ70" s="953"/>
      <c r="EA70" s="231"/>
    </row>
    <row r="71" spans="1:131" ht="26.25" customHeight="1">
      <c r="A71" s="240">
        <v>4</v>
      </c>
      <c r="B71" s="980" t="s">
        <v>588</v>
      </c>
      <c r="C71" s="981"/>
      <c r="D71" s="981"/>
      <c r="E71" s="981"/>
      <c r="F71" s="981"/>
      <c r="G71" s="981"/>
      <c r="H71" s="981"/>
      <c r="I71" s="981"/>
      <c r="J71" s="981"/>
      <c r="K71" s="981"/>
      <c r="L71" s="981"/>
      <c r="M71" s="981"/>
      <c r="N71" s="981"/>
      <c r="O71" s="981"/>
      <c r="P71" s="982"/>
      <c r="Q71" s="983">
        <v>3015</v>
      </c>
      <c r="R71" s="977"/>
      <c r="S71" s="977"/>
      <c r="T71" s="977"/>
      <c r="U71" s="977"/>
      <c r="V71" s="977">
        <v>2854</v>
      </c>
      <c r="W71" s="977"/>
      <c r="X71" s="977"/>
      <c r="Y71" s="977"/>
      <c r="Z71" s="977"/>
      <c r="AA71" s="977">
        <v>161</v>
      </c>
      <c r="AB71" s="977"/>
      <c r="AC71" s="977"/>
      <c r="AD71" s="977"/>
      <c r="AE71" s="977"/>
      <c r="AF71" s="977">
        <v>161</v>
      </c>
      <c r="AG71" s="977"/>
      <c r="AH71" s="977"/>
      <c r="AI71" s="977"/>
      <c r="AJ71" s="977"/>
      <c r="AK71" s="977">
        <v>70</v>
      </c>
      <c r="AL71" s="977"/>
      <c r="AM71" s="977"/>
      <c r="AN71" s="977"/>
      <c r="AO71" s="977"/>
      <c r="AP71" s="977">
        <v>764</v>
      </c>
      <c r="AQ71" s="977"/>
      <c r="AR71" s="977"/>
      <c r="AS71" s="977"/>
      <c r="AT71" s="977"/>
      <c r="AU71" s="977">
        <v>32</v>
      </c>
      <c r="AV71" s="977"/>
      <c r="AW71" s="977"/>
      <c r="AX71" s="977"/>
      <c r="AY71" s="977"/>
      <c r="AZ71" s="978" t="s">
        <v>595</v>
      </c>
      <c r="BA71" s="978"/>
      <c r="BB71" s="978"/>
      <c r="BC71" s="978"/>
      <c r="BD71" s="979"/>
      <c r="BE71" s="243"/>
      <c r="BF71" s="243"/>
      <c r="BG71" s="243"/>
      <c r="BH71" s="243"/>
      <c r="BI71" s="243"/>
      <c r="BJ71" s="243"/>
      <c r="BK71" s="243"/>
      <c r="BL71" s="243"/>
      <c r="BM71" s="243"/>
      <c r="BN71" s="243"/>
      <c r="BO71" s="243"/>
      <c r="BP71" s="243"/>
      <c r="BQ71" s="240">
        <v>65</v>
      </c>
      <c r="BR71" s="245"/>
      <c r="BS71" s="951"/>
      <c r="BT71" s="952"/>
      <c r="BU71" s="952"/>
      <c r="BV71" s="952"/>
      <c r="BW71" s="952"/>
      <c r="BX71" s="952"/>
      <c r="BY71" s="952"/>
      <c r="BZ71" s="952"/>
      <c r="CA71" s="952"/>
      <c r="CB71" s="952"/>
      <c r="CC71" s="952"/>
      <c r="CD71" s="952"/>
      <c r="CE71" s="952"/>
      <c r="CF71" s="952"/>
      <c r="CG71" s="961"/>
      <c r="CH71" s="962"/>
      <c r="CI71" s="963"/>
      <c r="CJ71" s="963"/>
      <c r="CK71" s="963"/>
      <c r="CL71" s="964"/>
      <c r="CM71" s="962"/>
      <c r="CN71" s="963"/>
      <c r="CO71" s="963"/>
      <c r="CP71" s="963"/>
      <c r="CQ71" s="964"/>
      <c r="CR71" s="962"/>
      <c r="CS71" s="963"/>
      <c r="CT71" s="963"/>
      <c r="CU71" s="963"/>
      <c r="CV71" s="964"/>
      <c r="CW71" s="962"/>
      <c r="CX71" s="963"/>
      <c r="CY71" s="963"/>
      <c r="CZ71" s="963"/>
      <c r="DA71" s="964"/>
      <c r="DB71" s="962"/>
      <c r="DC71" s="963"/>
      <c r="DD71" s="963"/>
      <c r="DE71" s="963"/>
      <c r="DF71" s="964"/>
      <c r="DG71" s="962"/>
      <c r="DH71" s="963"/>
      <c r="DI71" s="963"/>
      <c r="DJ71" s="963"/>
      <c r="DK71" s="964"/>
      <c r="DL71" s="962"/>
      <c r="DM71" s="963"/>
      <c r="DN71" s="963"/>
      <c r="DO71" s="963"/>
      <c r="DP71" s="964"/>
      <c r="DQ71" s="962"/>
      <c r="DR71" s="963"/>
      <c r="DS71" s="963"/>
      <c r="DT71" s="963"/>
      <c r="DU71" s="964"/>
      <c r="DV71" s="951"/>
      <c r="DW71" s="952"/>
      <c r="DX71" s="952"/>
      <c r="DY71" s="952"/>
      <c r="DZ71" s="953"/>
      <c r="EA71" s="231"/>
    </row>
    <row r="72" spans="1:131" ht="26.25" customHeight="1">
      <c r="A72" s="240">
        <v>5</v>
      </c>
      <c r="B72" s="980" t="s">
        <v>589</v>
      </c>
      <c r="C72" s="981"/>
      <c r="D72" s="981"/>
      <c r="E72" s="981"/>
      <c r="F72" s="981"/>
      <c r="G72" s="981"/>
      <c r="H72" s="981"/>
      <c r="I72" s="981"/>
      <c r="J72" s="981"/>
      <c r="K72" s="981"/>
      <c r="L72" s="981"/>
      <c r="M72" s="981"/>
      <c r="N72" s="981"/>
      <c r="O72" s="981"/>
      <c r="P72" s="982"/>
      <c r="Q72" s="983">
        <v>264</v>
      </c>
      <c r="R72" s="977"/>
      <c r="S72" s="977"/>
      <c r="T72" s="977"/>
      <c r="U72" s="977"/>
      <c r="V72" s="977">
        <v>227</v>
      </c>
      <c r="W72" s="977"/>
      <c r="X72" s="977"/>
      <c r="Y72" s="977"/>
      <c r="Z72" s="977"/>
      <c r="AA72" s="977">
        <v>36</v>
      </c>
      <c r="AB72" s="977"/>
      <c r="AC72" s="977"/>
      <c r="AD72" s="977"/>
      <c r="AE72" s="977"/>
      <c r="AF72" s="977">
        <v>36</v>
      </c>
      <c r="AG72" s="977"/>
      <c r="AH72" s="977"/>
      <c r="AI72" s="977"/>
      <c r="AJ72" s="977"/>
      <c r="AK72" s="977" t="s">
        <v>517</v>
      </c>
      <c r="AL72" s="977"/>
      <c r="AM72" s="977"/>
      <c r="AN72" s="977"/>
      <c r="AO72" s="977"/>
      <c r="AP72" s="977" t="s">
        <v>517</v>
      </c>
      <c r="AQ72" s="977"/>
      <c r="AR72" s="977"/>
      <c r="AS72" s="977"/>
      <c r="AT72" s="977"/>
      <c r="AU72" s="977" t="s">
        <v>517</v>
      </c>
      <c r="AV72" s="977"/>
      <c r="AW72" s="977"/>
      <c r="AX72" s="977"/>
      <c r="AY72" s="977"/>
      <c r="AZ72" s="978"/>
      <c r="BA72" s="978"/>
      <c r="BB72" s="978"/>
      <c r="BC72" s="978"/>
      <c r="BD72" s="979"/>
      <c r="BE72" s="243"/>
      <c r="BF72" s="243"/>
      <c r="BG72" s="243"/>
      <c r="BH72" s="243"/>
      <c r="BI72" s="243"/>
      <c r="BJ72" s="243"/>
      <c r="BK72" s="243"/>
      <c r="BL72" s="243"/>
      <c r="BM72" s="243"/>
      <c r="BN72" s="243"/>
      <c r="BO72" s="243"/>
      <c r="BP72" s="243"/>
      <c r="BQ72" s="240">
        <v>66</v>
      </c>
      <c r="BR72" s="245"/>
      <c r="BS72" s="951"/>
      <c r="BT72" s="952"/>
      <c r="BU72" s="952"/>
      <c r="BV72" s="952"/>
      <c r="BW72" s="952"/>
      <c r="BX72" s="952"/>
      <c r="BY72" s="952"/>
      <c r="BZ72" s="952"/>
      <c r="CA72" s="952"/>
      <c r="CB72" s="952"/>
      <c r="CC72" s="952"/>
      <c r="CD72" s="952"/>
      <c r="CE72" s="952"/>
      <c r="CF72" s="952"/>
      <c r="CG72" s="961"/>
      <c r="CH72" s="962"/>
      <c r="CI72" s="963"/>
      <c r="CJ72" s="963"/>
      <c r="CK72" s="963"/>
      <c r="CL72" s="964"/>
      <c r="CM72" s="962"/>
      <c r="CN72" s="963"/>
      <c r="CO72" s="963"/>
      <c r="CP72" s="963"/>
      <c r="CQ72" s="964"/>
      <c r="CR72" s="962"/>
      <c r="CS72" s="963"/>
      <c r="CT72" s="963"/>
      <c r="CU72" s="963"/>
      <c r="CV72" s="964"/>
      <c r="CW72" s="962"/>
      <c r="CX72" s="963"/>
      <c r="CY72" s="963"/>
      <c r="CZ72" s="963"/>
      <c r="DA72" s="964"/>
      <c r="DB72" s="962"/>
      <c r="DC72" s="963"/>
      <c r="DD72" s="963"/>
      <c r="DE72" s="963"/>
      <c r="DF72" s="964"/>
      <c r="DG72" s="962"/>
      <c r="DH72" s="963"/>
      <c r="DI72" s="963"/>
      <c r="DJ72" s="963"/>
      <c r="DK72" s="964"/>
      <c r="DL72" s="962"/>
      <c r="DM72" s="963"/>
      <c r="DN72" s="963"/>
      <c r="DO72" s="963"/>
      <c r="DP72" s="964"/>
      <c r="DQ72" s="962"/>
      <c r="DR72" s="963"/>
      <c r="DS72" s="963"/>
      <c r="DT72" s="963"/>
      <c r="DU72" s="964"/>
      <c r="DV72" s="951"/>
      <c r="DW72" s="952"/>
      <c r="DX72" s="952"/>
      <c r="DY72" s="952"/>
      <c r="DZ72" s="953"/>
      <c r="EA72" s="231"/>
    </row>
    <row r="73" spans="1:131" ht="26.25" customHeight="1">
      <c r="A73" s="240">
        <v>6</v>
      </c>
      <c r="B73" s="980" t="s">
        <v>590</v>
      </c>
      <c r="C73" s="981"/>
      <c r="D73" s="981"/>
      <c r="E73" s="981"/>
      <c r="F73" s="981"/>
      <c r="G73" s="981"/>
      <c r="H73" s="981"/>
      <c r="I73" s="981"/>
      <c r="J73" s="981"/>
      <c r="K73" s="981"/>
      <c r="L73" s="981"/>
      <c r="M73" s="981"/>
      <c r="N73" s="981"/>
      <c r="O73" s="981"/>
      <c r="P73" s="982"/>
      <c r="Q73" s="983">
        <v>261826</v>
      </c>
      <c r="R73" s="977"/>
      <c r="S73" s="977"/>
      <c r="T73" s="977"/>
      <c r="U73" s="977"/>
      <c r="V73" s="977">
        <v>245795</v>
      </c>
      <c r="W73" s="977"/>
      <c r="X73" s="977"/>
      <c r="Y73" s="977"/>
      <c r="Z73" s="977"/>
      <c r="AA73" s="977">
        <v>16031</v>
      </c>
      <c r="AB73" s="977"/>
      <c r="AC73" s="977"/>
      <c r="AD73" s="977"/>
      <c r="AE73" s="977"/>
      <c r="AF73" s="977">
        <v>16031</v>
      </c>
      <c r="AG73" s="977"/>
      <c r="AH73" s="977"/>
      <c r="AI73" s="977"/>
      <c r="AJ73" s="977"/>
      <c r="AK73" s="977" t="s">
        <v>517</v>
      </c>
      <c r="AL73" s="977"/>
      <c r="AM73" s="977"/>
      <c r="AN73" s="977"/>
      <c r="AO73" s="977"/>
      <c r="AP73" s="977" t="s">
        <v>517</v>
      </c>
      <c r="AQ73" s="977"/>
      <c r="AR73" s="977"/>
      <c r="AS73" s="977"/>
      <c r="AT73" s="977"/>
      <c r="AU73" s="977" t="s">
        <v>517</v>
      </c>
      <c r="AV73" s="977"/>
      <c r="AW73" s="977"/>
      <c r="AX73" s="977"/>
      <c r="AY73" s="977"/>
      <c r="AZ73" s="978"/>
      <c r="BA73" s="978"/>
      <c r="BB73" s="978"/>
      <c r="BC73" s="978"/>
      <c r="BD73" s="979"/>
      <c r="BE73" s="243"/>
      <c r="BF73" s="243"/>
      <c r="BG73" s="243"/>
      <c r="BH73" s="243"/>
      <c r="BI73" s="243"/>
      <c r="BJ73" s="243"/>
      <c r="BK73" s="243"/>
      <c r="BL73" s="243"/>
      <c r="BM73" s="243"/>
      <c r="BN73" s="243"/>
      <c r="BO73" s="243"/>
      <c r="BP73" s="243"/>
      <c r="BQ73" s="240">
        <v>67</v>
      </c>
      <c r="BR73" s="245"/>
      <c r="BS73" s="951"/>
      <c r="BT73" s="952"/>
      <c r="BU73" s="952"/>
      <c r="BV73" s="952"/>
      <c r="BW73" s="952"/>
      <c r="BX73" s="952"/>
      <c r="BY73" s="952"/>
      <c r="BZ73" s="952"/>
      <c r="CA73" s="952"/>
      <c r="CB73" s="952"/>
      <c r="CC73" s="952"/>
      <c r="CD73" s="952"/>
      <c r="CE73" s="952"/>
      <c r="CF73" s="952"/>
      <c r="CG73" s="961"/>
      <c r="CH73" s="962"/>
      <c r="CI73" s="963"/>
      <c r="CJ73" s="963"/>
      <c r="CK73" s="963"/>
      <c r="CL73" s="964"/>
      <c r="CM73" s="962"/>
      <c r="CN73" s="963"/>
      <c r="CO73" s="963"/>
      <c r="CP73" s="963"/>
      <c r="CQ73" s="964"/>
      <c r="CR73" s="962"/>
      <c r="CS73" s="963"/>
      <c r="CT73" s="963"/>
      <c r="CU73" s="963"/>
      <c r="CV73" s="964"/>
      <c r="CW73" s="962"/>
      <c r="CX73" s="963"/>
      <c r="CY73" s="963"/>
      <c r="CZ73" s="963"/>
      <c r="DA73" s="964"/>
      <c r="DB73" s="962"/>
      <c r="DC73" s="963"/>
      <c r="DD73" s="963"/>
      <c r="DE73" s="963"/>
      <c r="DF73" s="964"/>
      <c r="DG73" s="962"/>
      <c r="DH73" s="963"/>
      <c r="DI73" s="963"/>
      <c r="DJ73" s="963"/>
      <c r="DK73" s="964"/>
      <c r="DL73" s="962"/>
      <c r="DM73" s="963"/>
      <c r="DN73" s="963"/>
      <c r="DO73" s="963"/>
      <c r="DP73" s="964"/>
      <c r="DQ73" s="962"/>
      <c r="DR73" s="963"/>
      <c r="DS73" s="963"/>
      <c r="DT73" s="963"/>
      <c r="DU73" s="964"/>
      <c r="DV73" s="951"/>
      <c r="DW73" s="952"/>
      <c r="DX73" s="952"/>
      <c r="DY73" s="952"/>
      <c r="DZ73" s="953"/>
      <c r="EA73" s="231"/>
    </row>
    <row r="74" spans="1:131" ht="26.25" customHeight="1">
      <c r="A74" s="240">
        <v>7</v>
      </c>
      <c r="B74" s="980" t="s">
        <v>591</v>
      </c>
      <c r="C74" s="981"/>
      <c r="D74" s="981"/>
      <c r="E74" s="981"/>
      <c r="F74" s="981"/>
      <c r="G74" s="981"/>
      <c r="H74" s="981"/>
      <c r="I74" s="981"/>
      <c r="J74" s="981"/>
      <c r="K74" s="981"/>
      <c r="L74" s="981"/>
      <c r="M74" s="981"/>
      <c r="N74" s="981"/>
      <c r="O74" s="981"/>
      <c r="P74" s="982"/>
      <c r="Q74" s="983">
        <v>31</v>
      </c>
      <c r="R74" s="977"/>
      <c r="S74" s="977"/>
      <c r="T74" s="977"/>
      <c r="U74" s="977"/>
      <c r="V74" s="977">
        <v>28</v>
      </c>
      <c r="W74" s="977"/>
      <c r="X74" s="977"/>
      <c r="Y74" s="977"/>
      <c r="Z74" s="977"/>
      <c r="AA74" s="977">
        <v>3</v>
      </c>
      <c r="AB74" s="977"/>
      <c r="AC74" s="977"/>
      <c r="AD74" s="977"/>
      <c r="AE74" s="977"/>
      <c r="AF74" s="977">
        <v>3</v>
      </c>
      <c r="AG74" s="977"/>
      <c r="AH74" s="977"/>
      <c r="AI74" s="977"/>
      <c r="AJ74" s="977"/>
      <c r="AK74" s="977">
        <v>6</v>
      </c>
      <c r="AL74" s="977"/>
      <c r="AM74" s="977"/>
      <c r="AN74" s="977"/>
      <c r="AO74" s="977"/>
      <c r="AP74" s="977" t="s">
        <v>517</v>
      </c>
      <c r="AQ74" s="977"/>
      <c r="AR74" s="977"/>
      <c r="AS74" s="977"/>
      <c r="AT74" s="977"/>
      <c r="AU74" s="977" t="s">
        <v>517</v>
      </c>
      <c r="AV74" s="977"/>
      <c r="AW74" s="977"/>
      <c r="AX74" s="977"/>
      <c r="AY74" s="977"/>
      <c r="AZ74" s="978" t="s">
        <v>592</v>
      </c>
      <c r="BA74" s="978"/>
      <c r="BB74" s="978"/>
      <c r="BC74" s="978"/>
      <c r="BD74" s="979"/>
      <c r="BE74" s="243"/>
      <c r="BF74" s="243"/>
      <c r="BG74" s="243"/>
      <c r="BH74" s="243"/>
      <c r="BI74" s="243"/>
      <c r="BJ74" s="243"/>
      <c r="BK74" s="243"/>
      <c r="BL74" s="243"/>
      <c r="BM74" s="243"/>
      <c r="BN74" s="243"/>
      <c r="BO74" s="243"/>
      <c r="BP74" s="243"/>
      <c r="BQ74" s="240">
        <v>68</v>
      </c>
      <c r="BR74" s="245"/>
      <c r="BS74" s="951"/>
      <c r="BT74" s="952"/>
      <c r="BU74" s="952"/>
      <c r="BV74" s="952"/>
      <c r="BW74" s="952"/>
      <c r="BX74" s="952"/>
      <c r="BY74" s="952"/>
      <c r="BZ74" s="952"/>
      <c r="CA74" s="952"/>
      <c r="CB74" s="952"/>
      <c r="CC74" s="952"/>
      <c r="CD74" s="952"/>
      <c r="CE74" s="952"/>
      <c r="CF74" s="952"/>
      <c r="CG74" s="961"/>
      <c r="CH74" s="962"/>
      <c r="CI74" s="963"/>
      <c r="CJ74" s="963"/>
      <c r="CK74" s="963"/>
      <c r="CL74" s="964"/>
      <c r="CM74" s="962"/>
      <c r="CN74" s="963"/>
      <c r="CO74" s="963"/>
      <c r="CP74" s="963"/>
      <c r="CQ74" s="964"/>
      <c r="CR74" s="962"/>
      <c r="CS74" s="963"/>
      <c r="CT74" s="963"/>
      <c r="CU74" s="963"/>
      <c r="CV74" s="964"/>
      <c r="CW74" s="962"/>
      <c r="CX74" s="963"/>
      <c r="CY74" s="963"/>
      <c r="CZ74" s="963"/>
      <c r="DA74" s="964"/>
      <c r="DB74" s="962"/>
      <c r="DC74" s="963"/>
      <c r="DD74" s="963"/>
      <c r="DE74" s="963"/>
      <c r="DF74" s="964"/>
      <c r="DG74" s="962"/>
      <c r="DH74" s="963"/>
      <c r="DI74" s="963"/>
      <c r="DJ74" s="963"/>
      <c r="DK74" s="964"/>
      <c r="DL74" s="962"/>
      <c r="DM74" s="963"/>
      <c r="DN74" s="963"/>
      <c r="DO74" s="963"/>
      <c r="DP74" s="964"/>
      <c r="DQ74" s="962"/>
      <c r="DR74" s="963"/>
      <c r="DS74" s="963"/>
      <c r="DT74" s="963"/>
      <c r="DU74" s="964"/>
      <c r="DV74" s="951"/>
      <c r="DW74" s="952"/>
      <c r="DX74" s="952"/>
      <c r="DY74" s="952"/>
      <c r="DZ74" s="953"/>
      <c r="EA74" s="231"/>
    </row>
    <row r="75" spans="1:131" ht="26.25" customHeight="1">
      <c r="A75" s="240">
        <v>8</v>
      </c>
      <c r="B75" s="980"/>
      <c r="C75" s="981"/>
      <c r="D75" s="981"/>
      <c r="E75" s="981"/>
      <c r="F75" s="981"/>
      <c r="G75" s="981"/>
      <c r="H75" s="981"/>
      <c r="I75" s="981"/>
      <c r="J75" s="981"/>
      <c r="K75" s="981"/>
      <c r="L75" s="981"/>
      <c r="M75" s="981"/>
      <c r="N75" s="981"/>
      <c r="O75" s="981"/>
      <c r="P75" s="982"/>
      <c r="Q75" s="984"/>
      <c r="R75" s="985"/>
      <c r="S75" s="985"/>
      <c r="T75" s="985"/>
      <c r="U75" s="986"/>
      <c r="V75" s="987"/>
      <c r="W75" s="985"/>
      <c r="X75" s="985"/>
      <c r="Y75" s="985"/>
      <c r="Z75" s="986"/>
      <c r="AA75" s="987"/>
      <c r="AB75" s="985"/>
      <c r="AC75" s="985"/>
      <c r="AD75" s="985"/>
      <c r="AE75" s="986"/>
      <c r="AF75" s="987"/>
      <c r="AG75" s="985"/>
      <c r="AH75" s="985"/>
      <c r="AI75" s="985"/>
      <c r="AJ75" s="986"/>
      <c r="AK75" s="987"/>
      <c r="AL75" s="985"/>
      <c r="AM75" s="985"/>
      <c r="AN75" s="985"/>
      <c r="AO75" s="986"/>
      <c r="AP75" s="987"/>
      <c r="AQ75" s="985"/>
      <c r="AR75" s="985"/>
      <c r="AS75" s="985"/>
      <c r="AT75" s="986"/>
      <c r="AU75" s="987"/>
      <c r="AV75" s="985"/>
      <c r="AW75" s="985"/>
      <c r="AX75" s="985"/>
      <c r="AY75" s="986"/>
      <c r="AZ75" s="978"/>
      <c r="BA75" s="978"/>
      <c r="BB75" s="978"/>
      <c r="BC75" s="978"/>
      <c r="BD75" s="979"/>
      <c r="BE75" s="243"/>
      <c r="BF75" s="243"/>
      <c r="BG75" s="243"/>
      <c r="BH75" s="243"/>
      <c r="BI75" s="243"/>
      <c r="BJ75" s="243"/>
      <c r="BK75" s="243"/>
      <c r="BL75" s="243"/>
      <c r="BM75" s="243"/>
      <c r="BN75" s="243"/>
      <c r="BO75" s="243"/>
      <c r="BP75" s="243"/>
      <c r="BQ75" s="240">
        <v>69</v>
      </c>
      <c r="BR75" s="245"/>
      <c r="BS75" s="951"/>
      <c r="BT75" s="952"/>
      <c r="BU75" s="952"/>
      <c r="BV75" s="952"/>
      <c r="BW75" s="952"/>
      <c r="BX75" s="952"/>
      <c r="BY75" s="952"/>
      <c r="BZ75" s="952"/>
      <c r="CA75" s="952"/>
      <c r="CB75" s="952"/>
      <c r="CC75" s="952"/>
      <c r="CD75" s="952"/>
      <c r="CE75" s="952"/>
      <c r="CF75" s="952"/>
      <c r="CG75" s="961"/>
      <c r="CH75" s="962"/>
      <c r="CI75" s="963"/>
      <c r="CJ75" s="963"/>
      <c r="CK75" s="963"/>
      <c r="CL75" s="964"/>
      <c r="CM75" s="962"/>
      <c r="CN75" s="963"/>
      <c r="CO75" s="963"/>
      <c r="CP75" s="963"/>
      <c r="CQ75" s="964"/>
      <c r="CR75" s="962"/>
      <c r="CS75" s="963"/>
      <c r="CT75" s="963"/>
      <c r="CU75" s="963"/>
      <c r="CV75" s="964"/>
      <c r="CW75" s="962"/>
      <c r="CX75" s="963"/>
      <c r="CY75" s="963"/>
      <c r="CZ75" s="963"/>
      <c r="DA75" s="964"/>
      <c r="DB75" s="962"/>
      <c r="DC75" s="963"/>
      <c r="DD75" s="963"/>
      <c r="DE75" s="963"/>
      <c r="DF75" s="964"/>
      <c r="DG75" s="962"/>
      <c r="DH75" s="963"/>
      <c r="DI75" s="963"/>
      <c r="DJ75" s="963"/>
      <c r="DK75" s="964"/>
      <c r="DL75" s="962"/>
      <c r="DM75" s="963"/>
      <c r="DN75" s="963"/>
      <c r="DO75" s="963"/>
      <c r="DP75" s="964"/>
      <c r="DQ75" s="962"/>
      <c r="DR75" s="963"/>
      <c r="DS75" s="963"/>
      <c r="DT75" s="963"/>
      <c r="DU75" s="964"/>
      <c r="DV75" s="951"/>
      <c r="DW75" s="952"/>
      <c r="DX75" s="952"/>
      <c r="DY75" s="952"/>
      <c r="DZ75" s="953"/>
      <c r="EA75" s="231"/>
    </row>
    <row r="76" spans="1:131" ht="26.25" customHeight="1">
      <c r="A76" s="240">
        <v>9</v>
      </c>
      <c r="B76" s="980"/>
      <c r="C76" s="981"/>
      <c r="D76" s="981"/>
      <c r="E76" s="981"/>
      <c r="F76" s="981"/>
      <c r="G76" s="981"/>
      <c r="H76" s="981"/>
      <c r="I76" s="981"/>
      <c r="J76" s="981"/>
      <c r="K76" s="981"/>
      <c r="L76" s="981"/>
      <c r="M76" s="981"/>
      <c r="N76" s="981"/>
      <c r="O76" s="981"/>
      <c r="P76" s="982"/>
      <c r="Q76" s="984"/>
      <c r="R76" s="985"/>
      <c r="S76" s="985"/>
      <c r="T76" s="985"/>
      <c r="U76" s="986"/>
      <c r="V76" s="987"/>
      <c r="W76" s="985"/>
      <c r="X76" s="985"/>
      <c r="Y76" s="985"/>
      <c r="Z76" s="986"/>
      <c r="AA76" s="987"/>
      <c r="AB76" s="985"/>
      <c r="AC76" s="985"/>
      <c r="AD76" s="985"/>
      <c r="AE76" s="986"/>
      <c r="AF76" s="987"/>
      <c r="AG76" s="985"/>
      <c r="AH76" s="985"/>
      <c r="AI76" s="985"/>
      <c r="AJ76" s="986"/>
      <c r="AK76" s="987"/>
      <c r="AL76" s="985"/>
      <c r="AM76" s="985"/>
      <c r="AN76" s="985"/>
      <c r="AO76" s="986"/>
      <c r="AP76" s="987"/>
      <c r="AQ76" s="985"/>
      <c r="AR76" s="985"/>
      <c r="AS76" s="985"/>
      <c r="AT76" s="986"/>
      <c r="AU76" s="987"/>
      <c r="AV76" s="985"/>
      <c r="AW76" s="985"/>
      <c r="AX76" s="985"/>
      <c r="AY76" s="986"/>
      <c r="AZ76" s="978"/>
      <c r="BA76" s="978"/>
      <c r="BB76" s="978"/>
      <c r="BC76" s="978"/>
      <c r="BD76" s="979"/>
      <c r="BE76" s="243"/>
      <c r="BF76" s="243"/>
      <c r="BG76" s="243"/>
      <c r="BH76" s="243"/>
      <c r="BI76" s="243"/>
      <c r="BJ76" s="243"/>
      <c r="BK76" s="243"/>
      <c r="BL76" s="243"/>
      <c r="BM76" s="243"/>
      <c r="BN76" s="243"/>
      <c r="BO76" s="243"/>
      <c r="BP76" s="243"/>
      <c r="BQ76" s="240">
        <v>70</v>
      </c>
      <c r="BR76" s="245"/>
      <c r="BS76" s="951"/>
      <c r="BT76" s="952"/>
      <c r="BU76" s="952"/>
      <c r="BV76" s="952"/>
      <c r="BW76" s="952"/>
      <c r="BX76" s="952"/>
      <c r="BY76" s="952"/>
      <c r="BZ76" s="952"/>
      <c r="CA76" s="952"/>
      <c r="CB76" s="952"/>
      <c r="CC76" s="952"/>
      <c r="CD76" s="952"/>
      <c r="CE76" s="952"/>
      <c r="CF76" s="952"/>
      <c r="CG76" s="961"/>
      <c r="CH76" s="962"/>
      <c r="CI76" s="963"/>
      <c r="CJ76" s="963"/>
      <c r="CK76" s="963"/>
      <c r="CL76" s="964"/>
      <c r="CM76" s="962"/>
      <c r="CN76" s="963"/>
      <c r="CO76" s="963"/>
      <c r="CP76" s="963"/>
      <c r="CQ76" s="964"/>
      <c r="CR76" s="962"/>
      <c r="CS76" s="963"/>
      <c r="CT76" s="963"/>
      <c r="CU76" s="963"/>
      <c r="CV76" s="964"/>
      <c r="CW76" s="962"/>
      <c r="CX76" s="963"/>
      <c r="CY76" s="963"/>
      <c r="CZ76" s="963"/>
      <c r="DA76" s="964"/>
      <c r="DB76" s="962"/>
      <c r="DC76" s="963"/>
      <c r="DD76" s="963"/>
      <c r="DE76" s="963"/>
      <c r="DF76" s="964"/>
      <c r="DG76" s="962"/>
      <c r="DH76" s="963"/>
      <c r="DI76" s="963"/>
      <c r="DJ76" s="963"/>
      <c r="DK76" s="964"/>
      <c r="DL76" s="962"/>
      <c r="DM76" s="963"/>
      <c r="DN76" s="963"/>
      <c r="DO76" s="963"/>
      <c r="DP76" s="964"/>
      <c r="DQ76" s="962"/>
      <c r="DR76" s="963"/>
      <c r="DS76" s="963"/>
      <c r="DT76" s="963"/>
      <c r="DU76" s="964"/>
      <c r="DV76" s="951"/>
      <c r="DW76" s="952"/>
      <c r="DX76" s="952"/>
      <c r="DY76" s="952"/>
      <c r="DZ76" s="953"/>
      <c r="EA76" s="231"/>
    </row>
    <row r="77" spans="1:131" ht="26.25" customHeight="1">
      <c r="A77" s="240">
        <v>10</v>
      </c>
      <c r="B77" s="980"/>
      <c r="C77" s="981"/>
      <c r="D77" s="981"/>
      <c r="E77" s="981"/>
      <c r="F77" s="981"/>
      <c r="G77" s="981"/>
      <c r="H77" s="981"/>
      <c r="I77" s="981"/>
      <c r="J77" s="981"/>
      <c r="K77" s="981"/>
      <c r="L77" s="981"/>
      <c r="M77" s="981"/>
      <c r="N77" s="981"/>
      <c r="O77" s="981"/>
      <c r="P77" s="982"/>
      <c r="Q77" s="984"/>
      <c r="R77" s="985"/>
      <c r="S77" s="985"/>
      <c r="T77" s="985"/>
      <c r="U77" s="986"/>
      <c r="V77" s="987"/>
      <c r="W77" s="985"/>
      <c r="X77" s="985"/>
      <c r="Y77" s="985"/>
      <c r="Z77" s="986"/>
      <c r="AA77" s="987"/>
      <c r="AB77" s="985"/>
      <c r="AC77" s="985"/>
      <c r="AD77" s="985"/>
      <c r="AE77" s="986"/>
      <c r="AF77" s="987"/>
      <c r="AG77" s="985"/>
      <c r="AH77" s="985"/>
      <c r="AI77" s="985"/>
      <c r="AJ77" s="986"/>
      <c r="AK77" s="987"/>
      <c r="AL77" s="985"/>
      <c r="AM77" s="985"/>
      <c r="AN77" s="985"/>
      <c r="AO77" s="986"/>
      <c r="AP77" s="987"/>
      <c r="AQ77" s="985"/>
      <c r="AR77" s="985"/>
      <c r="AS77" s="985"/>
      <c r="AT77" s="986"/>
      <c r="AU77" s="987"/>
      <c r="AV77" s="985"/>
      <c r="AW77" s="985"/>
      <c r="AX77" s="985"/>
      <c r="AY77" s="986"/>
      <c r="AZ77" s="978"/>
      <c r="BA77" s="978"/>
      <c r="BB77" s="978"/>
      <c r="BC77" s="978"/>
      <c r="BD77" s="979"/>
      <c r="BE77" s="243"/>
      <c r="BF77" s="243"/>
      <c r="BG77" s="243"/>
      <c r="BH77" s="243"/>
      <c r="BI77" s="243"/>
      <c r="BJ77" s="243"/>
      <c r="BK77" s="243"/>
      <c r="BL77" s="243"/>
      <c r="BM77" s="243"/>
      <c r="BN77" s="243"/>
      <c r="BO77" s="243"/>
      <c r="BP77" s="243"/>
      <c r="BQ77" s="240">
        <v>71</v>
      </c>
      <c r="BR77" s="245"/>
      <c r="BS77" s="951"/>
      <c r="BT77" s="952"/>
      <c r="BU77" s="952"/>
      <c r="BV77" s="952"/>
      <c r="BW77" s="952"/>
      <c r="BX77" s="952"/>
      <c r="BY77" s="952"/>
      <c r="BZ77" s="952"/>
      <c r="CA77" s="952"/>
      <c r="CB77" s="952"/>
      <c r="CC77" s="952"/>
      <c r="CD77" s="952"/>
      <c r="CE77" s="952"/>
      <c r="CF77" s="952"/>
      <c r="CG77" s="961"/>
      <c r="CH77" s="962"/>
      <c r="CI77" s="963"/>
      <c r="CJ77" s="963"/>
      <c r="CK77" s="963"/>
      <c r="CL77" s="964"/>
      <c r="CM77" s="962"/>
      <c r="CN77" s="963"/>
      <c r="CO77" s="963"/>
      <c r="CP77" s="963"/>
      <c r="CQ77" s="964"/>
      <c r="CR77" s="962"/>
      <c r="CS77" s="963"/>
      <c r="CT77" s="963"/>
      <c r="CU77" s="963"/>
      <c r="CV77" s="964"/>
      <c r="CW77" s="962"/>
      <c r="CX77" s="963"/>
      <c r="CY77" s="963"/>
      <c r="CZ77" s="963"/>
      <c r="DA77" s="964"/>
      <c r="DB77" s="962"/>
      <c r="DC77" s="963"/>
      <c r="DD77" s="963"/>
      <c r="DE77" s="963"/>
      <c r="DF77" s="964"/>
      <c r="DG77" s="962"/>
      <c r="DH77" s="963"/>
      <c r="DI77" s="963"/>
      <c r="DJ77" s="963"/>
      <c r="DK77" s="964"/>
      <c r="DL77" s="962"/>
      <c r="DM77" s="963"/>
      <c r="DN77" s="963"/>
      <c r="DO77" s="963"/>
      <c r="DP77" s="964"/>
      <c r="DQ77" s="962"/>
      <c r="DR77" s="963"/>
      <c r="DS77" s="963"/>
      <c r="DT77" s="963"/>
      <c r="DU77" s="964"/>
      <c r="DV77" s="951"/>
      <c r="DW77" s="952"/>
      <c r="DX77" s="952"/>
      <c r="DY77" s="952"/>
      <c r="DZ77" s="953"/>
      <c r="EA77" s="231"/>
    </row>
    <row r="78" spans="1:131" ht="26.25" customHeight="1">
      <c r="A78" s="240">
        <v>11</v>
      </c>
      <c r="B78" s="980"/>
      <c r="C78" s="981"/>
      <c r="D78" s="981"/>
      <c r="E78" s="981"/>
      <c r="F78" s="981"/>
      <c r="G78" s="981"/>
      <c r="H78" s="981"/>
      <c r="I78" s="981"/>
      <c r="J78" s="981"/>
      <c r="K78" s="981"/>
      <c r="L78" s="981"/>
      <c r="M78" s="981"/>
      <c r="N78" s="981"/>
      <c r="O78" s="981"/>
      <c r="P78" s="982"/>
      <c r="Q78" s="983"/>
      <c r="R78" s="977"/>
      <c r="S78" s="977"/>
      <c r="T78" s="977"/>
      <c r="U78" s="977"/>
      <c r="V78" s="977"/>
      <c r="W78" s="977"/>
      <c r="X78" s="977"/>
      <c r="Y78" s="977"/>
      <c r="Z78" s="977"/>
      <c r="AA78" s="977"/>
      <c r="AB78" s="977"/>
      <c r="AC78" s="977"/>
      <c r="AD78" s="977"/>
      <c r="AE78" s="977"/>
      <c r="AF78" s="977"/>
      <c r="AG78" s="977"/>
      <c r="AH78" s="977"/>
      <c r="AI78" s="977"/>
      <c r="AJ78" s="977"/>
      <c r="AK78" s="977"/>
      <c r="AL78" s="977"/>
      <c r="AM78" s="977"/>
      <c r="AN78" s="977"/>
      <c r="AO78" s="977"/>
      <c r="AP78" s="977"/>
      <c r="AQ78" s="977"/>
      <c r="AR78" s="977"/>
      <c r="AS78" s="977"/>
      <c r="AT78" s="977"/>
      <c r="AU78" s="977"/>
      <c r="AV78" s="977"/>
      <c r="AW78" s="977"/>
      <c r="AX78" s="977"/>
      <c r="AY78" s="977"/>
      <c r="AZ78" s="978"/>
      <c r="BA78" s="978"/>
      <c r="BB78" s="978"/>
      <c r="BC78" s="978"/>
      <c r="BD78" s="979"/>
      <c r="BE78" s="243"/>
      <c r="BF78" s="243"/>
      <c r="BG78" s="243"/>
      <c r="BH78" s="243"/>
      <c r="BI78" s="243"/>
      <c r="BJ78" s="231"/>
      <c r="BK78" s="231"/>
      <c r="BL78" s="231"/>
      <c r="BM78" s="231"/>
      <c r="BN78" s="231"/>
      <c r="BO78" s="243"/>
      <c r="BP78" s="243"/>
      <c r="BQ78" s="240">
        <v>72</v>
      </c>
      <c r="BR78" s="245"/>
      <c r="BS78" s="951"/>
      <c r="BT78" s="952"/>
      <c r="BU78" s="952"/>
      <c r="BV78" s="952"/>
      <c r="BW78" s="952"/>
      <c r="BX78" s="952"/>
      <c r="BY78" s="952"/>
      <c r="BZ78" s="952"/>
      <c r="CA78" s="952"/>
      <c r="CB78" s="952"/>
      <c r="CC78" s="952"/>
      <c r="CD78" s="952"/>
      <c r="CE78" s="952"/>
      <c r="CF78" s="952"/>
      <c r="CG78" s="961"/>
      <c r="CH78" s="962"/>
      <c r="CI78" s="963"/>
      <c r="CJ78" s="963"/>
      <c r="CK78" s="963"/>
      <c r="CL78" s="964"/>
      <c r="CM78" s="962"/>
      <c r="CN78" s="963"/>
      <c r="CO78" s="963"/>
      <c r="CP78" s="963"/>
      <c r="CQ78" s="964"/>
      <c r="CR78" s="962"/>
      <c r="CS78" s="963"/>
      <c r="CT78" s="963"/>
      <c r="CU78" s="963"/>
      <c r="CV78" s="964"/>
      <c r="CW78" s="962"/>
      <c r="CX78" s="963"/>
      <c r="CY78" s="963"/>
      <c r="CZ78" s="963"/>
      <c r="DA78" s="964"/>
      <c r="DB78" s="962"/>
      <c r="DC78" s="963"/>
      <c r="DD78" s="963"/>
      <c r="DE78" s="963"/>
      <c r="DF78" s="964"/>
      <c r="DG78" s="962"/>
      <c r="DH78" s="963"/>
      <c r="DI78" s="963"/>
      <c r="DJ78" s="963"/>
      <c r="DK78" s="964"/>
      <c r="DL78" s="962"/>
      <c r="DM78" s="963"/>
      <c r="DN78" s="963"/>
      <c r="DO78" s="963"/>
      <c r="DP78" s="964"/>
      <c r="DQ78" s="962"/>
      <c r="DR78" s="963"/>
      <c r="DS78" s="963"/>
      <c r="DT78" s="963"/>
      <c r="DU78" s="964"/>
      <c r="DV78" s="951"/>
      <c r="DW78" s="952"/>
      <c r="DX78" s="952"/>
      <c r="DY78" s="952"/>
      <c r="DZ78" s="953"/>
      <c r="EA78" s="231"/>
    </row>
    <row r="79" spans="1:131" ht="26.25" customHeight="1">
      <c r="A79" s="240">
        <v>12</v>
      </c>
      <c r="B79" s="980"/>
      <c r="C79" s="981"/>
      <c r="D79" s="981"/>
      <c r="E79" s="981"/>
      <c r="F79" s="981"/>
      <c r="G79" s="981"/>
      <c r="H79" s="981"/>
      <c r="I79" s="981"/>
      <c r="J79" s="981"/>
      <c r="K79" s="981"/>
      <c r="L79" s="981"/>
      <c r="M79" s="981"/>
      <c r="N79" s="981"/>
      <c r="O79" s="981"/>
      <c r="P79" s="982"/>
      <c r="Q79" s="983"/>
      <c r="R79" s="977"/>
      <c r="S79" s="977"/>
      <c r="T79" s="977"/>
      <c r="U79" s="977"/>
      <c r="V79" s="977"/>
      <c r="W79" s="977"/>
      <c r="X79" s="977"/>
      <c r="Y79" s="977"/>
      <c r="Z79" s="977"/>
      <c r="AA79" s="977"/>
      <c r="AB79" s="977"/>
      <c r="AC79" s="977"/>
      <c r="AD79" s="977"/>
      <c r="AE79" s="977"/>
      <c r="AF79" s="977"/>
      <c r="AG79" s="977"/>
      <c r="AH79" s="977"/>
      <c r="AI79" s="977"/>
      <c r="AJ79" s="977"/>
      <c r="AK79" s="977"/>
      <c r="AL79" s="977"/>
      <c r="AM79" s="977"/>
      <c r="AN79" s="977"/>
      <c r="AO79" s="977"/>
      <c r="AP79" s="977"/>
      <c r="AQ79" s="977"/>
      <c r="AR79" s="977"/>
      <c r="AS79" s="977"/>
      <c r="AT79" s="977"/>
      <c r="AU79" s="977"/>
      <c r="AV79" s="977"/>
      <c r="AW79" s="977"/>
      <c r="AX79" s="977"/>
      <c r="AY79" s="977"/>
      <c r="AZ79" s="978"/>
      <c r="BA79" s="978"/>
      <c r="BB79" s="978"/>
      <c r="BC79" s="978"/>
      <c r="BD79" s="979"/>
      <c r="BE79" s="243"/>
      <c r="BF79" s="243"/>
      <c r="BG79" s="243"/>
      <c r="BH79" s="243"/>
      <c r="BI79" s="243"/>
      <c r="BJ79" s="231"/>
      <c r="BK79" s="231"/>
      <c r="BL79" s="231"/>
      <c r="BM79" s="231"/>
      <c r="BN79" s="231"/>
      <c r="BO79" s="243"/>
      <c r="BP79" s="243"/>
      <c r="BQ79" s="240">
        <v>73</v>
      </c>
      <c r="BR79" s="245"/>
      <c r="BS79" s="951"/>
      <c r="BT79" s="952"/>
      <c r="BU79" s="952"/>
      <c r="BV79" s="952"/>
      <c r="BW79" s="952"/>
      <c r="BX79" s="952"/>
      <c r="BY79" s="952"/>
      <c r="BZ79" s="952"/>
      <c r="CA79" s="952"/>
      <c r="CB79" s="952"/>
      <c r="CC79" s="952"/>
      <c r="CD79" s="952"/>
      <c r="CE79" s="952"/>
      <c r="CF79" s="952"/>
      <c r="CG79" s="961"/>
      <c r="CH79" s="962"/>
      <c r="CI79" s="963"/>
      <c r="CJ79" s="963"/>
      <c r="CK79" s="963"/>
      <c r="CL79" s="964"/>
      <c r="CM79" s="962"/>
      <c r="CN79" s="963"/>
      <c r="CO79" s="963"/>
      <c r="CP79" s="963"/>
      <c r="CQ79" s="964"/>
      <c r="CR79" s="962"/>
      <c r="CS79" s="963"/>
      <c r="CT79" s="963"/>
      <c r="CU79" s="963"/>
      <c r="CV79" s="964"/>
      <c r="CW79" s="962"/>
      <c r="CX79" s="963"/>
      <c r="CY79" s="963"/>
      <c r="CZ79" s="963"/>
      <c r="DA79" s="964"/>
      <c r="DB79" s="962"/>
      <c r="DC79" s="963"/>
      <c r="DD79" s="963"/>
      <c r="DE79" s="963"/>
      <c r="DF79" s="964"/>
      <c r="DG79" s="962"/>
      <c r="DH79" s="963"/>
      <c r="DI79" s="963"/>
      <c r="DJ79" s="963"/>
      <c r="DK79" s="964"/>
      <c r="DL79" s="962"/>
      <c r="DM79" s="963"/>
      <c r="DN79" s="963"/>
      <c r="DO79" s="963"/>
      <c r="DP79" s="964"/>
      <c r="DQ79" s="962"/>
      <c r="DR79" s="963"/>
      <c r="DS79" s="963"/>
      <c r="DT79" s="963"/>
      <c r="DU79" s="964"/>
      <c r="DV79" s="951"/>
      <c r="DW79" s="952"/>
      <c r="DX79" s="952"/>
      <c r="DY79" s="952"/>
      <c r="DZ79" s="953"/>
      <c r="EA79" s="231"/>
    </row>
    <row r="80" spans="1:131" ht="26.25" customHeight="1">
      <c r="A80" s="240">
        <v>13</v>
      </c>
      <c r="B80" s="980"/>
      <c r="C80" s="981"/>
      <c r="D80" s="981"/>
      <c r="E80" s="981"/>
      <c r="F80" s="981"/>
      <c r="G80" s="981"/>
      <c r="H80" s="981"/>
      <c r="I80" s="981"/>
      <c r="J80" s="981"/>
      <c r="K80" s="981"/>
      <c r="L80" s="981"/>
      <c r="M80" s="981"/>
      <c r="N80" s="981"/>
      <c r="O80" s="981"/>
      <c r="P80" s="982"/>
      <c r="Q80" s="983"/>
      <c r="R80" s="977"/>
      <c r="S80" s="977"/>
      <c r="T80" s="977"/>
      <c r="U80" s="977"/>
      <c r="V80" s="977"/>
      <c r="W80" s="977"/>
      <c r="X80" s="977"/>
      <c r="Y80" s="977"/>
      <c r="Z80" s="977"/>
      <c r="AA80" s="977"/>
      <c r="AB80" s="977"/>
      <c r="AC80" s="977"/>
      <c r="AD80" s="977"/>
      <c r="AE80" s="977"/>
      <c r="AF80" s="977"/>
      <c r="AG80" s="977"/>
      <c r="AH80" s="977"/>
      <c r="AI80" s="977"/>
      <c r="AJ80" s="977"/>
      <c r="AK80" s="977"/>
      <c r="AL80" s="977"/>
      <c r="AM80" s="977"/>
      <c r="AN80" s="977"/>
      <c r="AO80" s="977"/>
      <c r="AP80" s="977"/>
      <c r="AQ80" s="977"/>
      <c r="AR80" s="977"/>
      <c r="AS80" s="977"/>
      <c r="AT80" s="977"/>
      <c r="AU80" s="977"/>
      <c r="AV80" s="977"/>
      <c r="AW80" s="977"/>
      <c r="AX80" s="977"/>
      <c r="AY80" s="977"/>
      <c r="AZ80" s="978"/>
      <c r="BA80" s="978"/>
      <c r="BB80" s="978"/>
      <c r="BC80" s="978"/>
      <c r="BD80" s="979"/>
      <c r="BE80" s="243"/>
      <c r="BF80" s="243"/>
      <c r="BG80" s="243"/>
      <c r="BH80" s="243"/>
      <c r="BI80" s="243"/>
      <c r="BJ80" s="243"/>
      <c r="BK80" s="243"/>
      <c r="BL80" s="243"/>
      <c r="BM80" s="243"/>
      <c r="BN80" s="243"/>
      <c r="BO80" s="243"/>
      <c r="BP80" s="243"/>
      <c r="BQ80" s="240">
        <v>74</v>
      </c>
      <c r="BR80" s="245"/>
      <c r="BS80" s="951"/>
      <c r="BT80" s="952"/>
      <c r="BU80" s="952"/>
      <c r="BV80" s="952"/>
      <c r="BW80" s="952"/>
      <c r="BX80" s="952"/>
      <c r="BY80" s="952"/>
      <c r="BZ80" s="952"/>
      <c r="CA80" s="952"/>
      <c r="CB80" s="952"/>
      <c r="CC80" s="952"/>
      <c r="CD80" s="952"/>
      <c r="CE80" s="952"/>
      <c r="CF80" s="952"/>
      <c r="CG80" s="961"/>
      <c r="CH80" s="962"/>
      <c r="CI80" s="963"/>
      <c r="CJ80" s="963"/>
      <c r="CK80" s="963"/>
      <c r="CL80" s="964"/>
      <c r="CM80" s="962"/>
      <c r="CN80" s="963"/>
      <c r="CO80" s="963"/>
      <c r="CP80" s="963"/>
      <c r="CQ80" s="964"/>
      <c r="CR80" s="962"/>
      <c r="CS80" s="963"/>
      <c r="CT80" s="963"/>
      <c r="CU80" s="963"/>
      <c r="CV80" s="964"/>
      <c r="CW80" s="962"/>
      <c r="CX80" s="963"/>
      <c r="CY80" s="963"/>
      <c r="CZ80" s="963"/>
      <c r="DA80" s="964"/>
      <c r="DB80" s="962"/>
      <c r="DC80" s="963"/>
      <c r="DD80" s="963"/>
      <c r="DE80" s="963"/>
      <c r="DF80" s="964"/>
      <c r="DG80" s="962"/>
      <c r="DH80" s="963"/>
      <c r="DI80" s="963"/>
      <c r="DJ80" s="963"/>
      <c r="DK80" s="964"/>
      <c r="DL80" s="962"/>
      <c r="DM80" s="963"/>
      <c r="DN80" s="963"/>
      <c r="DO80" s="963"/>
      <c r="DP80" s="964"/>
      <c r="DQ80" s="962"/>
      <c r="DR80" s="963"/>
      <c r="DS80" s="963"/>
      <c r="DT80" s="963"/>
      <c r="DU80" s="964"/>
      <c r="DV80" s="951"/>
      <c r="DW80" s="952"/>
      <c r="DX80" s="952"/>
      <c r="DY80" s="952"/>
      <c r="DZ80" s="953"/>
      <c r="EA80" s="231"/>
    </row>
    <row r="81" spans="1:131" ht="26.25" customHeight="1">
      <c r="A81" s="240">
        <v>14</v>
      </c>
      <c r="B81" s="980"/>
      <c r="C81" s="981"/>
      <c r="D81" s="981"/>
      <c r="E81" s="981"/>
      <c r="F81" s="981"/>
      <c r="G81" s="981"/>
      <c r="H81" s="981"/>
      <c r="I81" s="981"/>
      <c r="J81" s="981"/>
      <c r="K81" s="981"/>
      <c r="L81" s="981"/>
      <c r="M81" s="981"/>
      <c r="N81" s="981"/>
      <c r="O81" s="981"/>
      <c r="P81" s="982"/>
      <c r="Q81" s="983"/>
      <c r="R81" s="977"/>
      <c r="S81" s="977"/>
      <c r="T81" s="977"/>
      <c r="U81" s="977"/>
      <c r="V81" s="977"/>
      <c r="W81" s="977"/>
      <c r="X81" s="977"/>
      <c r="Y81" s="977"/>
      <c r="Z81" s="977"/>
      <c r="AA81" s="977"/>
      <c r="AB81" s="977"/>
      <c r="AC81" s="977"/>
      <c r="AD81" s="977"/>
      <c r="AE81" s="977"/>
      <c r="AF81" s="977"/>
      <c r="AG81" s="977"/>
      <c r="AH81" s="977"/>
      <c r="AI81" s="977"/>
      <c r="AJ81" s="977"/>
      <c r="AK81" s="977"/>
      <c r="AL81" s="977"/>
      <c r="AM81" s="977"/>
      <c r="AN81" s="977"/>
      <c r="AO81" s="977"/>
      <c r="AP81" s="977"/>
      <c r="AQ81" s="977"/>
      <c r="AR81" s="977"/>
      <c r="AS81" s="977"/>
      <c r="AT81" s="977"/>
      <c r="AU81" s="977"/>
      <c r="AV81" s="977"/>
      <c r="AW81" s="977"/>
      <c r="AX81" s="977"/>
      <c r="AY81" s="977"/>
      <c r="AZ81" s="978"/>
      <c r="BA81" s="978"/>
      <c r="BB81" s="978"/>
      <c r="BC81" s="978"/>
      <c r="BD81" s="979"/>
      <c r="BE81" s="243"/>
      <c r="BF81" s="243"/>
      <c r="BG81" s="243"/>
      <c r="BH81" s="243"/>
      <c r="BI81" s="243"/>
      <c r="BJ81" s="243"/>
      <c r="BK81" s="243"/>
      <c r="BL81" s="243"/>
      <c r="BM81" s="243"/>
      <c r="BN81" s="243"/>
      <c r="BO81" s="243"/>
      <c r="BP81" s="243"/>
      <c r="BQ81" s="240">
        <v>75</v>
      </c>
      <c r="BR81" s="245"/>
      <c r="BS81" s="951"/>
      <c r="BT81" s="952"/>
      <c r="BU81" s="952"/>
      <c r="BV81" s="952"/>
      <c r="BW81" s="952"/>
      <c r="BX81" s="952"/>
      <c r="BY81" s="952"/>
      <c r="BZ81" s="952"/>
      <c r="CA81" s="952"/>
      <c r="CB81" s="952"/>
      <c r="CC81" s="952"/>
      <c r="CD81" s="952"/>
      <c r="CE81" s="952"/>
      <c r="CF81" s="952"/>
      <c r="CG81" s="961"/>
      <c r="CH81" s="962"/>
      <c r="CI81" s="963"/>
      <c r="CJ81" s="963"/>
      <c r="CK81" s="963"/>
      <c r="CL81" s="964"/>
      <c r="CM81" s="962"/>
      <c r="CN81" s="963"/>
      <c r="CO81" s="963"/>
      <c r="CP81" s="963"/>
      <c r="CQ81" s="964"/>
      <c r="CR81" s="962"/>
      <c r="CS81" s="963"/>
      <c r="CT81" s="963"/>
      <c r="CU81" s="963"/>
      <c r="CV81" s="964"/>
      <c r="CW81" s="962"/>
      <c r="CX81" s="963"/>
      <c r="CY81" s="963"/>
      <c r="CZ81" s="963"/>
      <c r="DA81" s="964"/>
      <c r="DB81" s="962"/>
      <c r="DC81" s="963"/>
      <c r="DD81" s="963"/>
      <c r="DE81" s="963"/>
      <c r="DF81" s="964"/>
      <c r="DG81" s="962"/>
      <c r="DH81" s="963"/>
      <c r="DI81" s="963"/>
      <c r="DJ81" s="963"/>
      <c r="DK81" s="964"/>
      <c r="DL81" s="962"/>
      <c r="DM81" s="963"/>
      <c r="DN81" s="963"/>
      <c r="DO81" s="963"/>
      <c r="DP81" s="964"/>
      <c r="DQ81" s="962"/>
      <c r="DR81" s="963"/>
      <c r="DS81" s="963"/>
      <c r="DT81" s="963"/>
      <c r="DU81" s="964"/>
      <c r="DV81" s="951"/>
      <c r="DW81" s="952"/>
      <c r="DX81" s="952"/>
      <c r="DY81" s="952"/>
      <c r="DZ81" s="953"/>
      <c r="EA81" s="231"/>
    </row>
    <row r="82" spans="1:131" ht="26.25" customHeight="1">
      <c r="A82" s="240">
        <v>15</v>
      </c>
      <c r="B82" s="980"/>
      <c r="C82" s="981"/>
      <c r="D82" s="981"/>
      <c r="E82" s="981"/>
      <c r="F82" s="981"/>
      <c r="G82" s="981"/>
      <c r="H82" s="981"/>
      <c r="I82" s="981"/>
      <c r="J82" s="981"/>
      <c r="K82" s="981"/>
      <c r="L82" s="981"/>
      <c r="M82" s="981"/>
      <c r="N82" s="981"/>
      <c r="O82" s="981"/>
      <c r="P82" s="982"/>
      <c r="Q82" s="983"/>
      <c r="R82" s="977"/>
      <c r="S82" s="977"/>
      <c r="T82" s="977"/>
      <c r="U82" s="977"/>
      <c r="V82" s="977"/>
      <c r="W82" s="977"/>
      <c r="X82" s="977"/>
      <c r="Y82" s="977"/>
      <c r="Z82" s="977"/>
      <c r="AA82" s="977"/>
      <c r="AB82" s="977"/>
      <c r="AC82" s="977"/>
      <c r="AD82" s="977"/>
      <c r="AE82" s="977"/>
      <c r="AF82" s="977"/>
      <c r="AG82" s="977"/>
      <c r="AH82" s="977"/>
      <c r="AI82" s="977"/>
      <c r="AJ82" s="977"/>
      <c r="AK82" s="977"/>
      <c r="AL82" s="977"/>
      <c r="AM82" s="977"/>
      <c r="AN82" s="977"/>
      <c r="AO82" s="977"/>
      <c r="AP82" s="977"/>
      <c r="AQ82" s="977"/>
      <c r="AR82" s="977"/>
      <c r="AS82" s="977"/>
      <c r="AT82" s="977"/>
      <c r="AU82" s="977"/>
      <c r="AV82" s="977"/>
      <c r="AW82" s="977"/>
      <c r="AX82" s="977"/>
      <c r="AY82" s="977"/>
      <c r="AZ82" s="978"/>
      <c r="BA82" s="978"/>
      <c r="BB82" s="978"/>
      <c r="BC82" s="978"/>
      <c r="BD82" s="979"/>
      <c r="BE82" s="243"/>
      <c r="BF82" s="243"/>
      <c r="BG82" s="243"/>
      <c r="BH82" s="243"/>
      <c r="BI82" s="243"/>
      <c r="BJ82" s="243"/>
      <c r="BK82" s="243"/>
      <c r="BL82" s="243"/>
      <c r="BM82" s="243"/>
      <c r="BN82" s="243"/>
      <c r="BO82" s="243"/>
      <c r="BP82" s="243"/>
      <c r="BQ82" s="240">
        <v>76</v>
      </c>
      <c r="BR82" s="245"/>
      <c r="BS82" s="951"/>
      <c r="BT82" s="952"/>
      <c r="BU82" s="952"/>
      <c r="BV82" s="952"/>
      <c r="BW82" s="952"/>
      <c r="BX82" s="952"/>
      <c r="BY82" s="952"/>
      <c r="BZ82" s="952"/>
      <c r="CA82" s="952"/>
      <c r="CB82" s="952"/>
      <c r="CC82" s="952"/>
      <c r="CD82" s="952"/>
      <c r="CE82" s="952"/>
      <c r="CF82" s="952"/>
      <c r="CG82" s="961"/>
      <c r="CH82" s="962"/>
      <c r="CI82" s="963"/>
      <c r="CJ82" s="963"/>
      <c r="CK82" s="963"/>
      <c r="CL82" s="964"/>
      <c r="CM82" s="962"/>
      <c r="CN82" s="963"/>
      <c r="CO82" s="963"/>
      <c r="CP82" s="963"/>
      <c r="CQ82" s="964"/>
      <c r="CR82" s="962"/>
      <c r="CS82" s="963"/>
      <c r="CT82" s="963"/>
      <c r="CU82" s="963"/>
      <c r="CV82" s="964"/>
      <c r="CW82" s="962"/>
      <c r="CX82" s="963"/>
      <c r="CY82" s="963"/>
      <c r="CZ82" s="963"/>
      <c r="DA82" s="964"/>
      <c r="DB82" s="962"/>
      <c r="DC82" s="963"/>
      <c r="DD82" s="963"/>
      <c r="DE82" s="963"/>
      <c r="DF82" s="964"/>
      <c r="DG82" s="962"/>
      <c r="DH82" s="963"/>
      <c r="DI82" s="963"/>
      <c r="DJ82" s="963"/>
      <c r="DK82" s="964"/>
      <c r="DL82" s="962"/>
      <c r="DM82" s="963"/>
      <c r="DN82" s="963"/>
      <c r="DO82" s="963"/>
      <c r="DP82" s="964"/>
      <c r="DQ82" s="962"/>
      <c r="DR82" s="963"/>
      <c r="DS82" s="963"/>
      <c r="DT82" s="963"/>
      <c r="DU82" s="964"/>
      <c r="DV82" s="951"/>
      <c r="DW82" s="952"/>
      <c r="DX82" s="952"/>
      <c r="DY82" s="952"/>
      <c r="DZ82" s="953"/>
      <c r="EA82" s="231"/>
    </row>
    <row r="83" spans="1:131" ht="26.25" customHeight="1">
      <c r="A83" s="240">
        <v>16</v>
      </c>
      <c r="B83" s="980"/>
      <c r="C83" s="981"/>
      <c r="D83" s="981"/>
      <c r="E83" s="981"/>
      <c r="F83" s="981"/>
      <c r="G83" s="981"/>
      <c r="H83" s="981"/>
      <c r="I83" s="981"/>
      <c r="J83" s="981"/>
      <c r="K83" s="981"/>
      <c r="L83" s="981"/>
      <c r="M83" s="981"/>
      <c r="N83" s="981"/>
      <c r="O83" s="981"/>
      <c r="P83" s="982"/>
      <c r="Q83" s="983"/>
      <c r="R83" s="977"/>
      <c r="S83" s="977"/>
      <c r="T83" s="977"/>
      <c r="U83" s="977"/>
      <c r="V83" s="977"/>
      <c r="W83" s="977"/>
      <c r="X83" s="977"/>
      <c r="Y83" s="977"/>
      <c r="Z83" s="977"/>
      <c r="AA83" s="977"/>
      <c r="AB83" s="977"/>
      <c r="AC83" s="977"/>
      <c r="AD83" s="977"/>
      <c r="AE83" s="977"/>
      <c r="AF83" s="977"/>
      <c r="AG83" s="977"/>
      <c r="AH83" s="977"/>
      <c r="AI83" s="977"/>
      <c r="AJ83" s="977"/>
      <c r="AK83" s="977"/>
      <c r="AL83" s="977"/>
      <c r="AM83" s="977"/>
      <c r="AN83" s="977"/>
      <c r="AO83" s="977"/>
      <c r="AP83" s="977"/>
      <c r="AQ83" s="977"/>
      <c r="AR83" s="977"/>
      <c r="AS83" s="977"/>
      <c r="AT83" s="977"/>
      <c r="AU83" s="977"/>
      <c r="AV83" s="977"/>
      <c r="AW83" s="977"/>
      <c r="AX83" s="977"/>
      <c r="AY83" s="977"/>
      <c r="AZ83" s="978"/>
      <c r="BA83" s="978"/>
      <c r="BB83" s="978"/>
      <c r="BC83" s="978"/>
      <c r="BD83" s="979"/>
      <c r="BE83" s="243"/>
      <c r="BF83" s="243"/>
      <c r="BG83" s="243"/>
      <c r="BH83" s="243"/>
      <c r="BI83" s="243"/>
      <c r="BJ83" s="243"/>
      <c r="BK83" s="243"/>
      <c r="BL83" s="243"/>
      <c r="BM83" s="243"/>
      <c r="BN83" s="243"/>
      <c r="BO83" s="243"/>
      <c r="BP83" s="243"/>
      <c r="BQ83" s="240">
        <v>77</v>
      </c>
      <c r="BR83" s="245"/>
      <c r="BS83" s="951"/>
      <c r="BT83" s="952"/>
      <c r="BU83" s="952"/>
      <c r="BV83" s="952"/>
      <c r="BW83" s="952"/>
      <c r="BX83" s="952"/>
      <c r="BY83" s="952"/>
      <c r="BZ83" s="952"/>
      <c r="CA83" s="952"/>
      <c r="CB83" s="952"/>
      <c r="CC83" s="952"/>
      <c r="CD83" s="952"/>
      <c r="CE83" s="952"/>
      <c r="CF83" s="952"/>
      <c r="CG83" s="961"/>
      <c r="CH83" s="962"/>
      <c r="CI83" s="963"/>
      <c r="CJ83" s="963"/>
      <c r="CK83" s="963"/>
      <c r="CL83" s="964"/>
      <c r="CM83" s="962"/>
      <c r="CN83" s="963"/>
      <c r="CO83" s="963"/>
      <c r="CP83" s="963"/>
      <c r="CQ83" s="964"/>
      <c r="CR83" s="962"/>
      <c r="CS83" s="963"/>
      <c r="CT83" s="963"/>
      <c r="CU83" s="963"/>
      <c r="CV83" s="964"/>
      <c r="CW83" s="962"/>
      <c r="CX83" s="963"/>
      <c r="CY83" s="963"/>
      <c r="CZ83" s="963"/>
      <c r="DA83" s="964"/>
      <c r="DB83" s="962"/>
      <c r="DC83" s="963"/>
      <c r="DD83" s="963"/>
      <c r="DE83" s="963"/>
      <c r="DF83" s="964"/>
      <c r="DG83" s="962"/>
      <c r="DH83" s="963"/>
      <c r="DI83" s="963"/>
      <c r="DJ83" s="963"/>
      <c r="DK83" s="964"/>
      <c r="DL83" s="962"/>
      <c r="DM83" s="963"/>
      <c r="DN83" s="963"/>
      <c r="DO83" s="963"/>
      <c r="DP83" s="964"/>
      <c r="DQ83" s="962"/>
      <c r="DR83" s="963"/>
      <c r="DS83" s="963"/>
      <c r="DT83" s="963"/>
      <c r="DU83" s="964"/>
      <c r="DV83" s="951"/>
      <c r="DW83" s="952"/>
      <c r="DX83" s="952"/>
      <c r="DY83" s="952"/>
      <c r="DZ83" s="953"/>
      <c r="EA83" s="231"/>
    </row>
    <row r="84" spans="1:131" ht="26.25" customHeight="1">
      <c r="A84" s="240">
        <v>17</v>
      </c>
      <c r="B84" s="980"/>
      <c r="C84" s="981"/>
      <c r="D84" s="981"/>
      <c r="E84" s="981"/>
      <c r="F84" s="981"/>
      <c r="G84" s="981"/>
      <c r="H84" s="981"/>
      <c r="I84" s="981"/>
      <c r="J84" s="981"/>
      <c r="K84" s="981"/>
      <c r="L84" s="981"/>
      <c r="M84" s="981"/>
      <c r="N84" s="981"/>
      <c r="O84" s="981"/>
      <c r="P84" s="982"/>
      <c r="Q84" s="983"/>
      <c r="R84" s="977"/>
      <c r="S84" s="977"/>
      <c r="T84" s="977"/>
      <c r="U84" s="977"/>
      <c r="V84" s="977"/>
      <c r="W84" s="977"/>
      <c r="X84" s="977"/>
      <c r="Y84" s="977"/>
      <c r="Z84" s="977"/>
      <c r="AA84" s="977"/>
      <c r="AB84" s="977"/>
      <c r="AC84" s="977"/>
      <c r="AD84" s="977"/>
      <c r="AE84" s="977"/>
      <c r="AF84" s="977"/>
      <c r="AG84" s="977"/>
      <c r="AH84" s="977"/>
      <c r="AI84" s="977"/>
      <c r="AJ84" s="977"/>
      <c r="AK84" s="977"/>
      <c r="AL84" s="977"/>
      <c r="AM84" s="977"/>
      <c r="AN84" s="977"/>
      <c r="AO84" s="977"/>
      <c r="AP84" s="977"/>
      <c r="AQ84" s="977"/>
      <c r="AR84" s="977"/>
      <c r="AS84" s="977"/>
      <c r="AT84" s="977"/>
      <c r="AU84" s="977"/>
      <c r="AV84" s="977"/>
      <c r="AW84" s="977"/>
      <c r="AX84" s="977"/>
      <c r="AY84" s="977"/>
      <c r="AZ84" s="978"/>
      <c r="BA84" s="978"/>
      <c r="BB84" s="978"/>
      <c r="BC84" s="978"/>
      <c r="BD84" s="979"/>
      <c r="BE84" s="243"/>
      <c r="BF84" s="243"/>
      <c r="BG84" s="243"/>
      <c r="BH84" s="243"/>
      <c r="BI84" s="243"/>
      <c r="BJ84" s="243"/>
      <c r="BK84" s="243"/>
      <c r="BL84" s="243"/>
      <c r="BM84" s="243"/>
      <c r="BN84" s="243"/>
      <c r="BO84" s="243"/>
      <c r="BP84" s="243"/>
      <c r="BQ84" s="240">
        <v>78</v>
      </c>
      <c r="BR84" s="245"/>
      <c r="BS84" s="951"/>
      <c r="BT84" s="952"/>
      <c r="BU84" s="952"/>
      <c r="BV84" s="952"/>
      <c r="BW84" s="952"/>
      <c r="BX84" s="952"/>
      <c r="BY84" s="952"/>
      <c r="BZ84" s="952"/>
      <c r="CA84" s="952"/>
      <c r="CB84" s="952"/>
      <c r="CC84" s="952"/>
      <c r="CD84" s="952"/>
      <c r="CE84" s="952"/>
      <c r="CF84" s="952"/>
      <c r="CG84" s="961"/>
      <c r="CH84" s="962"/>
      <c r="CI84" s="963"/>
      <c r="CJ84" s="963"/>
      <c r="CK84" s="963"/>
      <c r="CL84" s="964"/>
      <c r="CM84" s="962"/>
      <c r="CN84" s="963"/>
      <c r="CO84" s="963"/>
      <c r="CP84" s="963"/>
      <c r="CQ84" s="964"/>
      <c r="CR84" s="962"/>
      <c r="CS84" s="963"/>
      <c r="CT84" s="963"/>
      <c r="CU84" s="963"/>
      <c r="CV84" s="964"/>
      <c r="CW84" s="962"/>
      <c r="CX84" s="963"/>
      <c r="CY84" s="963"/>
      <c r="CZ84" s="963"/>
      <c r="DA84" s="964"/>
      <c r="DB84" s="962"/>
      <c r="DC84" s="963"/>
      <c r="DD84" s="963"/>
      <c r="DE84" s="963"/>
      <c r="DF84" s="964"/>
      <c r="DG84" s="962"/>
      <c r="DH84" s="963"/>
      <c r="DI84" s="963"/>
      <c r="DJ84" s="963"/>
      <c r="DK84" s="964"/>
      <c r="DL84" s="962"/>
      <c r="DM84" s="963"/>
      <c r="DN84" s="963"/>
      <c r="DO84" s="963"/>
      <c r="DP84" s="964"/>
      <c r="DQ84" s="962"/>
      <c r="DR84" s="963"/>
      <c r="DS84" s="963"/>
      <c r="DT84" s="963"/>
      <c r="DU84" s="964"/>
      <c r="DV84" s="951"/>
      <c r="DW84" s="952"/>
      <c r="DX84" s="952"/>
      <c r="DY84" s="952"/>
      <c r="DZ84" s="953"/>
      <c r="EA84" s="231"/>
    </row>
    <row r="85" spans="1:131" ht="26.25" customHeight="1">
      <c r="A85" s="240">
        <v>18</v>
      </c>
      <c r="B85" s="980"/>
      <c r="C85" s="981"/>
      <c r="D85" s="981"/>
      <c r="E85" s="981"/>
      <c r="F85" s="981"/>
      <c r="G85" s="981"/>
      <c r="H85" s="981"/>
      <c r="I85" s="981"/>
      <c r="J85" s="981"/>
      <c r="K85" s="981"/>
      <c r="L85" s="981"/>
      <c r="M85" s="981"/>
      <c r="N85" s="981"/>
      <c r="O85" s="981"/>
      <c r="P85" s="982"/>
      <c r="Q85" s="983"/>
      <c r="R85" s="977"/>
      <c r="S85" s="977"/>
      <c r="T85" s="977"/>
      <c r="U85" s="977"/>
      <c r="V85" s="977"/>
      <c r="W85" s="977"/>
      <c r="X85" s="977"/>
      <c r="Y85" s="977"/>
      <c r="Z85" s="977"/>
      <c r="AA85" s="977"/>
      <c r="AB85" s="977"/>
      <c r="AC85" s="977"/>
      <c r="AD85" s="977"/>
      <c r="AE85" s="977"/>
      <c r="AF85" s="977"/>
      <c r="AG85" s="977"/>
      <c r="AH85" s="977"/>
      <c r="AI85" s="977"/>
      <c r="AJ85" s="977"/>
      <c r="AK85" s="977"/>
      <c r="AL85" s="977"/>
      <c r="AM85" s="977"/>
      <c r="AN85" s="977"/>
      <c r="AO85" s="977"/>
      <c r="AP85" s="977"/>
      <c r="AQ85" s="977"/>
      <c r="AR85" s="977"/>
      <c r="AS85" s="977"/>
      <c r="AT85" s="977"/>
      <c r="AU85" s="977"/>
      <c r="AV85" s="977"/>
      <c r="AW85" s="977"/>
      <c r="AX85" s="977"/>
      <c r="AY85" s="977"/>
      <c r="AZ85" s="978"/>
      <c r="BA85" s="978"/>
      <c r="BB85" s="978"/>
      <c r="BC85" s="978"/>
      <c r="BD85" s="979"/>
      <c r="BE85" s="243"/>
      <c r="BF85" s="243"/>
      <c r="BG85" s="243"/>
      <c r="BH85" s="243"/>
      <c r="BI85" s="243"/>
      <c r="BJ85" s="243"/>
      <c r="BK85" s="243"/>
      <c r="BL85" s="243"/>
      <c r="BM85" s="243"/>
      <c r="BN85" s="243"/>
      <c r="BO85" s="243"/>
      <c r="BP85" s="243"/>
      <c r="BQ85" s="240">
        <v>79</v>
      </c>
      <c r="BR85" s="245"/>
      <c r="BS85" s="951"/>
      <c r="BT85" s="952"/>
      <c r="BU85" s="952"/>
      <c r="BV85" s="952"/>
      <c r="BW85" s="952"/>
      <c r="BX85" s="952"/>
      <c r="BY85" s="952"/>
      <c r="BZ85" s="952"/>
      <c r="CA85" s="952"/>
      <c r="CB85" s="952"/>
      <c r="CC85" s="952"/>
      <c r="CD85" s="952"/>
      <c r="CE85" s="952"/>
      <c r="CF85" s="952"/>
      <c r="CG85" s="961"/>
      <c r="CH85" s="962"/>
      <c r="CI85" s="963"/>
      <c r="CJ85" s="963"/>
      <c r="CK85" s="963"/>
      <c r="CL85" s="964"/>
      <c r="CM85" s="962"/>
      <c r="CN85" s="963"/>
      <c r="CO85" s="963"/>
      <c r="CP85" s="963"/>
      <c r="CQ85" s="964"/>
      <c r="CR85" s="962"/>
      <c r="CS85" s="963"/>
      <c r="CT85" s="963"/>
      <c r="CU85" s="963"/>
      <c r="CV85" s="964"/>
      <c r="CW85" s="962"/>
      <c r="CX85" s="963"/>
      <c r="CY85" s="963"/>
      <c r="CZ85" s="963"/>
      <c r="DA85" s="964"/>
      <c r="DB85" s="962"/>
      <c r="DC85" s="963"/>
      <c r="DD85" s="963"/>
      <c r="DE85" s="963"/>
      <c r="DF85" s="964"/>
      <c r="DG85" s="962"/>
      <c r="DH85" s="963"/>
      <c r="DI85" s="963"/>
      <c r="DJ85" s="963"/>
      <c r="DK85" s="964"/>
      <c r="DL85" s="962"/>
      <c r="DM85" s="963"/>
      <c r="DN85" s="963"/>
      <c r="DO85" s="963"/>
      <c r="DP85" s="964"/>
      <c r="DQ85" s="962"/>
      <c r="DR85" s="963"/>
      <c r="DS85" s="963"/>
      <c r="DT85" s="963"/>
      <c r="DU85" s="964"/>
      <c r="DV85" s="951"/>
      <c r="DW85" s="952"/>
      <c r="DX85" s="952"/>
      <c r="DY85" s="952"/>
      <c r="DZ85" s="953"/>
      <c r="EA85" s="231"/>
    </row>
    <row r="86" spans="1:131" ht="26.25" customHeight="1">
      <c r="A86" s="240">
        <v>19</v>
      </c>
      <c r="B86" s="980"/>
      <c r="C86" s="981"/>
      <c r="D86" s="981"/>
      <c r="E86" s="981"/>
      <c r="F86" s="981"/>
      <c r="G86" s="981"/>
      <c r="H86" s="981"/>
      <c r="I86" s="981"/>
      <c r="J86" s="981"/>
      <c r="K86" s="981"/>
      <c r="L86" s="981"/>
      <c r="M86" s="981"/>
      <c r="N86" s="981"/>
      <c r="O86" s="981"/>
      <c r="P86" s="982"/>
      <c r="Q86" s="983"/>
      <c r="R86" s="977"/>
      <c r="S86" s="977"/>
      <c r="T86" s="977"/>
      <c r="U86" s="977"/>
      <c r="V86" s="977"/>
      <c r="W86" s="977"/>
      <c r="X86" s="977"/>
      <c r="Y86" s="977"/>
      <c r="Z86" s="977"/>
      <c r="AA86" s="977"/>
      <c r="AB86" s="977"/>
      <c r="AC86" s="977"/>
      <c r="AD86" s="977"/>
      <c r="AE86" s="977"/>
      <c r="AF86" s="977"/>
      <c r="AG86" s="977"/>
      <c r="AH86" s="977"/>
      <c r="AI86" s="977"/>
      <c r="AJ86" s="977"/>
      <c r="AK86" s="977"/>
      <c r="AL86" s="977"/>
      <c r="AM86" s="977"/>
      <c r="AN86" s="977"/>
      <c r="AO86" s="977"/>
      <c r="AP86" s="977"/>
      <c r="AQ86" s="977"/>
      <c r="AR86" s="977"/>
      <c r="AS86" s="977"/>
      <c r="AT86" s="977"/>
      <c r="AU86" s="977"/>
      <c r="AV86" s="977"/>
      <c r="AW86" s="977"/>
      <c r="AX86" s="977"/>
      <c r="AY86" s="977"/>
      <c r="AZ86" s="978"/>
      <c r="BA86" s="978"/>
      <c r="BB86" s="978"/>
      <c r="BC86" s="978"/>
      <c r="BD86" s="979"/>
      <c r="BE86" s="243"/>
      <c r="BF86" s="243"/>
      <c r="BG86" s="243"/>
      <c r="BH86" s="243"/>
      <c r="BI86" s="243"/>
      <c r="BJ86" s="243"/>
      <c r="BK86" s="243"/>
      <c r="BL86" s="243"/>
      <c r="BM86" s="243"/>
      <c r="BN86" s="243"/>
      <c r="BO86" s="243"/>
      <c r="BP86" s="243"/>
      <c r="BQ86" s="240">
        <v>80</v>
      </c>
      <c r="BR86" s="245"/>
      <c r="BS86" s="951"/>
      <c r="BT86" s="952"/>
      <c r="BU86" s="952"/>
      <c r="BV86" s="952"/>
      <c r="BW86" s="952"/>
      <c r="BX86" s="952"/>
      <c r="BY86" s="952"/>
      <c r="BZ86" s="952"/>
      <c r="CA86" s="952"/>
      <c r="CB86" s="952"/>
      <c r="CC86" s="952"/>
      <c r="CD86" s="952"/>
      <c r="CE86" s="952"/>
      <c r="CF86" s="952"/>
      <c r="CG86" s="961"/>
      <c r="CH86" s="962"/>
      <c r="CI86" s="963"/>
      <c r="CJ86" s="963"/>
      <c r="CK86" s="963"/>
      <c r="CL86" s="964"/>
      <c r="CM86" s="962"/>
      <c r="CN86" s="963"/>
      <c r="CO86" s="963"/>
      <c r="CP86" s="963"/>
      <c r="CQ86" s="964"/>
      <c r="CR86" s="962"/>
      <c r="CS86" s="963"/>
      <c r="CT86" s="963"/>
      <c r="CU86" s="963"/>
      <c r="CV86" s="964"/>
      <c r="CW86" s="962"/>
      <c r="CX86" s="963"/>
      <c r="CY86" s="963"/>
      <c r="CZ86" s="963"/>
      <c r="DA86" s="964"/>
      <c r="DB86" s="962"/>
      <c r="DC86" s="963"/>
      <c r="DD86" s="963"/>
      <c r="DE86" s="963"/>
      <c r="DF86" s="964"/>
      <c r="DG86" s="962"/>
      <c r="DH86" s="963"/>
      <c r="DI86" s="963"/>
      <c r="DJ86" s="963"/>
      <c r="DK86" s="964"/>
      <c r="DL86" s="962"/>
      <c r="DM86" s="963"/>
      <c r="DN86" s="963"/>
      <c r="DO86" s="963"/>
      <c r="DP86" s="964"/>
      <c r="DQ86" s="962"/>
      <c r="DR86" s="963"/>
      <c r="DS86" s="963"/>
      <c r="DT86" s="963"/>
      <c r="DU86" s="964"/>
      <c r="DV86" s="951"/>
      <c r="DW86" s="952"/>
      <c r="DX86" s="952"/>
      <c r="DY86" s="952"/>
      <c r="DZ86" s="953"/>
      <c r="EA86" s="231"/>
    </row>
    <row r="87" spans="1:131" ht="26.25" customHeight="1">
      <c r="A87" s="246">
        <v>20</v>
      </c>
      <c r="B87" s="970"/>
      <c r="C87" s="971"/>
      <c r="D87" s="971"/>
      <c r="E87" s="971"/>
      <c r="F87" s="971"/>
      <c r="G87" s="971"/>
      <c r="H87" s="971"/>
      <c r="I87" s="971"/>
      <c r="J87" s="971"/>
      <c r="K87" s="971"/>
      <c r="L87" s="971"/>
      <c r="M87" s="971"/>
      <c r="N87" s="971"/>
      <c r="O87" s="971"/>
      <c r="P87" s="972"/>
      <c r="Q87" s="973"/>
      <c r="R87" s="974"/>
      <c r="S87" s="974"/>
      <c r="T87" s="974"/>
      <c r="U87" s="974"/>
      <c r="V87" s="974"/>
      <c r="W87" s="974"/>
      <c r="X87" s="974"/>
      <c r="Y87" s="974"/>
      <c r="Z87" s="974"/>
      <c r="AA87" s="974"/>
      <c r="AB87" s="974"/>
      <c r="AC87" s="974"/>
      <c r="AD87" s="974"/>
      <c r="AE87" s="974"/>
      <c r="AF87" s="974"/>
      <c r="AG87" s="974"/>
      <c r="AH87" s="974"/>
      <c r="AI87" s="974"/>
      <c r="AJ87" s="974"/>
      <c r="AK87" s="974"/>
      <c r="AL87" s="974"/>
      <c r="AM87" s="974"/>
      <c r="AN87" s="974"/>
      <c r="AO87" s="974"/>
      <c r="AP87" s="974"/>
      <c r="AQ87" s="974"/>
      <c r="AR87" s="974"/>
      <c r="AS87" s="974"/>
      <c r="AT87" s="974"/>
      <c r="AU87" s="974"/>
      <c r="AV87" s="974"/>
      <c r="AW87" s="974"/>
      <c r="AX87" s="974"/>
      <c r="AY87" s="974"/>
      <c r="AZ87" s="975"/>
      <c r="BA87" s="975"/>
      <c r="BB87" s="975"/>
      <c r="BC87" s="975"/>
      <c r="BD87" s="976"/>
      <c r="BE87" s="243"/>
      <c r="BF87" s="243"/>
      <c r="BG87" s="243"/>
      <c r="BH87" s="243"/>
      <c r="BI87" s="243"/>
      <c r="BJ87" s="243"/>
      <c r="BK87" s="243"/>
      <c r="BL87" s="243"/>
      <c r="BM87" s="243"/>
      <c r="BN87" s="243"/>
      <c r="BO87" s="243"/>
      <c r="BP87" s="243"/>
      <c r="BQ87" s="240">
        <v>81</v>
      </c>
      <c r="BR87" s="245"/>
      <c r="BS87" s="951"/>
      <c r="BT87" s="952"/>
      <c r="BU87" s="952"/>
      <c r="BV87" s="952"/>
      <c r="BW87" s="952"/>
      <c r="BX87" s="952"/>
      <c r="BY87" s="952"/>
      <c r="BZ87" s="952"/>
      <c r="CA87" s="952"/>
      <c r="CB87" s="952"/>
      <c r="CC87" s="952"/>
      <c r="CD87" s="952"/>
      <c r="CE87" s="952"/>
      <c r="CF87" s="952"/>
      <c r="CG87" s="961"/>
      <c r="CH87" s="962"/>
      <c r="CI87" s="963"/>
      <c r="CJ87" s="963"/>
      <c r="CK87" s="963"/>
      <c r="CL87" s="964"/>
      <c r="CM87" s="962"/>
      <c r="CN87" s="963"/>
      <c r="CO87" s="963"/>
      <c r="CP87" s="963"/>
      <c r="CQ87" s="964"/>
      <c r="CR87" s="962"/>
      <c r="CS87" s="963"/>
      <c r="CT87" s="963"/>
      <c r="CU87" s="963"/>
      <c r="CV87" s="964"/>
      <c r="CW87" s="962"/>
      <c r="CX87" s="963"/>
      <c r="CY87" s="963"/>
      <c r="CZ87" s="963"/>
      <c r="DA87" s="964"/>
      <c r="DB87" s="962"/>
      <c r="DC87" s="963"/>
      <c r="DD87" s="963"/>
      <c r="DE87" s="963"/>
      <c r="DF87" s="964"/>
      <c r="DG87" s="962"/>
      <c r="DH87" s="963"/>
      <c r="DI87" s="963"/>
      <c r="DJ87" s="963"/>
      <c r="DK87" s="964"/>
      <c r="DL87" s="962"/>
      <c r="DM87" s="963"/>
      <c r="DN87" s="963"/>
      <c r="DO87" s="963"/>
      <c r="DP87" s="964"/>
      <c r="DQ87" s="962"/>
      <c r="DR87" s="963"/>
      <c r="DS87" s="963"/>
      <c r="DT87" s="963"/>
      <c r="DU87" s="964"/>
      <c r="DV87" s="951"/>
      <c r="DW87" s="952"/>
      <c r="DX87" s="952"/>
      <c r="DY87" s="952"/>
      <c r="DZ87" s="953"/>
      <c r="EA87" s="231"/>
    </row>
    <row r="88" spans="1:131" ht="26.25" customHeight="1" thickBot="1">
      <c r="A88" s="242" t="s">
        <v>391</v>
      </c>
      <c r="B88" s="943" t="s">
        <v>422</v>
      </c>
      <c r="C88" s="944"/>
      <c r="D88" s="944"/>
      <c r="E88" s="944"/>
      <c r="F88" s="944"/>
      <c r="G88" s="944"/>
      <c r="H88" s="944"/>
      <c r="I88" s="944"/>
      <c r="J88" s="944"/>
      <c r="K88" s="944"/>
      <c r="L88" s="944"/>
      <c r="M88" s="944"/>
      <c r="N88" s="944"/>
      <c r="O88" s="944"/>
      <c r="P88" s="954"/>
      <c r="Q88" s="968"/>
      <c r="R88" s="969"/>
      <c r="S88" s="969"/>
      <c r="T88" s="969"/>
      <c r="U88" s="969"/>
      <c r="V88" s="969"/>
      <c r="W88" s="969"/>
      <c r="X88" s="969"/>
      <c r="Y88" s="969"/>
      <c r="Z88" s="969"/>
      <c r="AA88" s="969"/>
      <c r="AB88" s="969"/>
      <c r="AC88" s="969"/>
      <c r="AD88" s="969"/>
      <c r="AE88" s="969"/>
      <c r="AF88" s="965">
        <v>16424</v>
      </c>
      <c r="AG88" s="965"/>
      <c r="AH88" s="965"/>
      <c r="AI88" s="965"/>
      <c r="AJ88" s="965"/>
      <c r="AK88" s="969"/>
      <c r="AL88" s="969"/>
      <c r="AM88" s="969"/>
      <c r="AN88" s="969"/>
      <c r="AO88" s="969"/>
      <c r="AP88" s="965">
        <v>3605</v>
      </c>
      <c r="AQ88" s="965"/>
      <c r="AR88" s="965"/>
      <c r="AS88" s="965"/>
      <c r="AT88" s="965"/>
      <c r="AU88" s="965">
        <v>139</v>
      </c>
      <c r="AV88" s="965"/>
      <c r="AW88" s="965"/>
      <c r="AX88" s="965"/>
      <c r="AY88" s="965"/>
      <c r="AZ88" s="966"/>
      <c r="BA88" s="966"/>
      <c r="BB88" s="966"/>
      <c r="BC88" s="966"/>
      <c r="BD88" s="967"/>
      <c r="BE88" s="243"/>
      <c r="BF88" s="243"/>
      <c r="BG88" s="243"/>
      <c r="BH88" s="243"/>
      <c r="BI88" s="243"/>
      <c r="BJ88" s="243"/>
      <c r="BK88" s="243"/>
      <c r="BL88" s="243"/>
      <c r="BM88" s="243"/>
      <c r="BN88" s="243"/>
      <c r="BO88" s="243"/>
      <c r="BP88" s="243"/>
      <c r="BQ88" s="240">
        <v>82</v>
      </c>
      <c r="BR88" s="245"/>
      <c r="BS88" s="951"/>
      <c r="BT88" s="952"/>
      <c r="BU88" s="952"/>
      <c r="BV88" s="952"/>
      <c r="BW88" s="952"/>
      <c r="BX88" s="952"/>
      <c r="BY88" s="952"/>
      <c r="BZ88" s="952"/>
      <c r="CA88" s="952"/>
      <c r="CB88" s="952"/>
      <c r="CC88" s="952"/>
      <c r="CD88" s="952"/>
      <c r="CE88" s="952"/>
      <c r="CF88" s="952"/>
      <c r="CG88" s="961"/>
      <c r="CH88" s="962"/>
      <c r="CI88" s="963"/>
      <c r="CJ88" s="963"/>
      <c r="CK88" s="963"/>
      <c r="CL88" s="964"/>
      <c r="CM88" s="962"/>
      <c r="CN88" s="963"/>
      <c r="CO88" s="963"/>
      <c r="CP88" s="963"/>
      <c r="CQ88" s="964"/>
      <c r="CR88" s="962"/>
      <c r="CS88" s="963"/>
      <c r="CT88" s="963"/>
      <c r="CU88" s="963"/>
      <c r="CV88" s="964"/>
      <c r="CW88" s="962"/>
      <c r="CX88" s="963"/>
      <c r="CY88" s="963"/>
      <c r="CZ88" s="963"/>
      <c r="DA88" s="964"/>
      <c r="DB88" s="962"/>
      <c r="DC88" s="963"/>
      <c r="DD88" s="963"/>
      <c r="DE88" s="963"/>
      <c r="DF88" s="964"/>
      <c r="DG88" s="962"/>
      <c r="DH88" s="963"/>
      <c r="DI88" s="963"/>
      <c r="DJ88" s="963"/>
      <c r="DK88" s="964"/>
      <c r="DL88" s="962"/>
      <c r="DM88" s="963"/>
      <c r="DN88" s="963"/>
      <c r="DO88" s="963"/>
      <c r="DP88" s="964"/>
      <c r="DQ88" s="962"/>
      <c r="DR88" s="963"/>
      <c r="DS88" s="963"/>
      <c r="DT88" s="963"/>
      <c r="DU88" s="964"/>
      <c r="DV88" s="951"/>
      <c r="DW88" s="952"/>
      <c r="DX88" s="952"/>
      <c r="DY88" s="952"/>
      <c r="DZ88" s="953"/>
      <c r="EA88" s="231"/>
    </row>
    <row r="89" spans="1:131" ht="26.25" hidden="1" customHeight="1">
      <c r="A89" s="247"/>
      <c r="B89" s="248"/>
      <c r="C89" s="248"/>
      <c r="D89" s="248"/>
      <c r="E89" s="248"/>
      <c r="F89" s="248"/>
      <c r="G89" s="248"/>
      <c r="H89" s="248"/>
      <c r="I89" s="248"/>
      <c r="J89" s="248"/>
      <c r="K89" s="248"/>
      <c r="L89" s="248"/>
      <c r="M89" s="248"/>
      <c r="N89" s="248"/>
      <c r="O89" s="248"/>
      <c r="P89" s="248"/>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50"/>
      <c r="BA89" s="250"/>
      <c r="BB89" s="250"/>
      <c r="BC89" s="250"/>
      <c r="BD89" s="250"/>
      <c r="BE89" s="243"/>
      <c r="BF89" s="243"/>
      <c r="BG89" s="243"/>
      <c r="BH89" s="243"/>
      <c r="BI89" s="243"/>
      <c r="BJ89" s="243"/>
      <c r="BK89" s="243"/>
      <c r="BL89" s="243"/>
      <c r="BM89" s="243"/>
      <c r="BN89" s="243"/>
      <c r="BO89" s="243"/>
      <c r="BP89" s="243"/>
      <c r="BQ89" s="240">
        <v>83</v>
      </c>
      <c r="BR89" s="245"/>
      <c r="BS89" s="951"/>
      <c r="BT89" s="952"/>
      <c r="BU89" s="952"/>
      <c r="BV89" s="952"/>
      <c r="BW89" s="952"/>
      <c r="BX89" s="952"/>
      <c r="BY89" s="952"/>
      <c r="BZ89" s="952"/>
      <c r="CA89" s="952"/>
      <c r="CB89" s="952"/>
      <c r="CC89" s="952"/>
      <c r="CD89" s="952"/>
      <c r="CE89" s="952"/>
      <c r="CF89" s="952"/>
      <c r="CG89" s="961"/>
      <c r="CH89" s="962"/>
      <c r="CI89" s="963"/>
      <c r="CJ89" s="963"/>
      <c r="CK89" s="963"/>
      <c r="CL89" s="964"/>
      <c r="CM89" s="962"/>
      <c r="CN89" s="963"/>
      <c r="CO89" s="963"/>
      <c r="CP89" s="963"/>
      <c r="CQ89" s="964"/>
      <c r="CR89" s="962"/>
      <c r="CS89" s="963"/>
      <c r="CT89" s="963"/>
      <c r="CU89" s="963"/>
      <c r="CV89" s="964"/>
      <c r="CW89" s="962"/>
      <c r="CX89" s="963"/>
      <c r="CY89" s="963"/>
      <c r="CZ89" s="963"/>
      <c r="DA89" s="964"/>
      <c r="DB89" s="962"/>
      <c r="DC89" s="963"/>
      <c r="DD89" s="963"/>
      <c r="DE89" s="963"/>
      <c r="DF89" s="964"/>
      <c r="DG89" s="962"/>
      <c r="DH89" s="963"/>
      <c r="DI89" s="963"/>
      <c r="DJ89" s="963"/>
      <c r="DK89" s="964"/>
      <c r="DL89" s="962"/>
      <c r="DM89" s="963"/>
      <c r="DN89" s="963"/>
      <c r="DO89" s="963"/>
      <c r="DP89" s="964"/>
      <c r="DQ89" s="962"/>
      <c r="DR89" s="963"/>
      <c r="DS89" s="963"/>
      <c r="DT89" s="963"/>
      <c r="DU89" s="964"/>
      <c r="DV89" s="951"/>
      <c r="DW89" s="952"/>
      <c r="DX89" s="952"/>
      <c r="DY89" s="952"/>
      <c r="DZ89" s="953"/>
      <c r="EA89" s="231"/>
    </row>
    <row r="90" spans="1:131" ht="26.25" hidden="1" customHeight="1">
      <c r="A90" s="247"/>
      <c r="B90" s="248"/>
      <c r="C90" s="248"/>
      <c r="D90" s="248"/>
      <c r="E90" s="248"/>
      <c r="F90" s="248"/>
      <c r="G90" s="248"/>
      <c r="H90" s="248"/>
      <c r="I90" s="248"/>
      <c r="J90" s="248"/>
      <c r="K90" s="248"/>
      <c r="L90" s="248"/>
      <c r="M90" s="248"/>
      <c r="N90" s="248"/>
      <c r="O90" s="248"/>
      <c r="P90" s="248"/>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50"/>
      <c r="BA90" s="250"/>
      <c r="BB90" s="250"/>
      <c r="BC90" s="250"/>
      <c r="BD90" s="250"/>
      <c r="BE90" s="243"/>
      <c r="BF90" s="243"/>
      <c r="BG90" s="243"/>
      <c r="BH90" s="243"/>
      <c r="BI90" s="243"/>
      <c r="BJ90" s="243"/>
      <c r="BK90" s="243"/>
      <c r="BL90" s="243"/>
      <c r="BM90" s="243"/>
      <c r="BN90" s="243"/>
      <c r="BO90" s="243"/>
      <c r="BP90" s="243"/>
      <c r="BQ90" s="240">
        <v>84</v>
      </c>
      <c r="BR90" s="245"/>
      <c r="BS90" s="951"/>
      <c r="BT90" s="952"/>
      <c r="BU90" s="952"/>
      <c r="BV90" s="952"/>
      <c r="BW90" s="952"/>
      <c r="BX90" s="952"/>
      <c r="BY90" s="952"/>
      <c r="BZ90" s="952"/>
      <c r="CA90" s="952"/>
      <c r="CB90" s="952"/>
      <c r="CC90" s="952"/>
      <c r="CD90" s="952"/>
      <c r="CE90" s="952"/>
      <c r="CF90" s="952"/>
      <c r="CG90" s="961"/>
      <c r="CH90" s="962"/>
      <c r="CI90" s="963"/>
      <c r="CJ90" s="963"/>
      <c r="CK90" s="963"/>
      <c r="CL90" s="964"/>
      <c r="CM90" s="962"/>
      <c r="CN90" s="963"/>
      <c r="CO90" s="963"/>
      <c r="CP90" s="963"/>
      <c r="CQ90" s="964"/>
      <c r="CR90" s="962"/>
      <c r="CS90" s="963"/>
      <c r="CT90" s="963"/>
      <c r="CU90" s="963"/>
      <c r="CV90" s="964"/>
      <c r="CW90" s="962"/>
      <c r="CX90" s="963"/>
      <c r="CY90" s="963"/>
      <c r="CZ90" s="963"/>
      <c r="DA90" s="964"/>
      <c r="DB90" s="962"/>
      <c r="DC90" s="963"/>
      <c r="DD90" s="963"/>
      <c r="DE90" s="963"/>
      <c r="DF90" s="964"/>
      <c r="DG90" s="962"/>
      <c r="DH90" s="963"/>
      <c r="DI90" s="963"/>
      <c r="DJ90" s="963"/>
      <c r="DK90" s="964"/>
      <c r="DL90" s="962"/>
      <c r="DM90" s="963"/>
      <c r="DN90" s="963"/>
      <c r="DO90" s="963"/>
      <c r="DP90" s="964"/>
      <c r="DQ90" s="962"/>
      <c r="DR90" s="963"/>
      <c r="DS90" s="963"/>
      <c r="DT90" s="963"/>
      <c r="DU90" s="964"/>
      <c r="DV90" s="951"/>
      <c r="DW90" s="952"/>
      <c r="DX90" s="952"/>
      <c r="DY90" s="952"/>
      <c r="DZ90" s="953"/>
      <c r="EA90" s="231"/>
    </row>
    <row r="91" spans="1:131" ht="26.25" hidden="1" customHeight="1">
      <c r="A91" s="247"/>
      <c r="B91" s="248"/>
      <c r="C91" s="248"/>
      <c r="D91" s="248"/>
      <c r="E91" s="248"/>
      <c r="F91" s="248"/>
      <c r="G91" s="248"/>
      <c r="H91" s="248"/>
      <c r="I91" s="248"/>
      <c r="J91" s="248"/>
      <c r="K91" s="248"/>
      <c r="L91" s="248"/>
      <c r="M91" s="248"/>
      <c r="N91" s="248"/>
      <c r="O91" s="248"/>
      <c r="P91" s="248"/>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50"/>
      <c r="BA91" s="250"/>
      <c r="BB91" s="250"/>
      <c r="BC91" s="250"/>
      <c r="BD91" s="250"/>
      <c r="BE91" s="243"/>
      <c r="BF91" s="243"/>
      <c r="BG91" s="243"/>
      <c r="BH91" s="243"/>
      <c r="BI91" s="243"/>
      <c r="BJ91" s="243"/>
      <c r="BK91" s="243"/>
      <c r="BL91" s="243"/>
      <c r="BM91" s="243"/>
      <c r="BN91" s="243"/>
      <c r="BO91" s="243"/>
      <c r="BP91" s="243"/>
      <c r="BQ91" s="240">
        <v>85</v>
      </c>
      <c r="BR91" s="245"/>
      <c r="BS91" s="951"/>
      <c r="BT91" s="952"/>
      <c r="BU91" s="952"/>
      <c r="BV91" s="952"/>
      <c r="BW91" s="952"/>
      <c r="BX91" s="952"/>
      <c r="BY91" s="952"/>
      <c r="BZ91" s="952"/>
      <c r="CA91" s="952"/>
      <c r="CB91" s="952"/>
      <c r="CC91" s="952"/>
      <c r="CD91" s="952"/>
      <c r="CE91" s="952"/>
      <c r="CF91" s="952"/>
      <c r="CG91" s="961"/>
      <c r="CH91" s="962"/>
      <c r="CI91" s="963"/>
      <c r="CJ91" s="963"/>
      <c r="CK91" s="963"/>
      <c r="CL91" s="964"/>
      <c r="CM91" s="962"/>
      <c r="CN91" s="963"/>
      <c r="CO91" s="963"/>
      <c r="CP91" s="963"/>
      <c r="CQ91" s="964"/>
      <c r="CR91" s="962"/>
      <c r="CS91" s="963"/>
      <c r="CT91" s="963"/>
      <c r="CU91" s="963"/>
      <c r="CV91" s="964"/>
      <c r="CW91" s="962"/>
      <c r="CX91" s="963"/>
      <c r="CY91" s="963"/>
      <c r="CZ91" s="963"/>
      <c r="DA91" s="964"/>
      <c r="DB91" s="962"/>
      <c r="DC91" s="963"/>
      <c r="DD91" s="963"/>
      <c r="DE91" s="963"/>
      <c r="DF91" s="964"/>
      <c r="DG91" s="962"/>
      <c r="DH91" s="963"/>
      <c r="DI91" s="963"/>
      <c r="DJ91" s="963"/>
      <c r="DK91" s="964"/>
      <c r="DL91" s="962"/>
      <c r="DM91" s="963"/>
      <c r="DN91" s="963"/>
      <c r="DO91" s="963"/>
      <c r="DP91" s="964"/>
      <c r="DQ91" s="962"/>
      <c r="DR91" s="963"/>
      <c r="DS91" s="963"/>
      <c r="DT91" s="963"/>
      <c r="DU91" s="964"/>
      <c r="DV91" s="951"/>
      <c r="DW91" s="952"/>
      <c r="DX91" s="952"/>
      <c r="DY91" s="952"/>
      <c r="DZ91" s="953"/>
      <c r="EA91" s="231"/>
    </row>
    <row r="92" spans="1:131" ht="26.25" hidden="1" customHeight="1">
      <c r="A92" s="247"/>
      <c r="B92" s="248"/>
      <c r="C92" s="248"/>
      <c r="D92" s="248"/>
      <c r="E92" s="248"/>
      <c r="F92" s="248"/>
      <c r="G92" s="248"/>
      <c r="H92" s="248"/>
      <c r="I92" s="248"/>
      <c r="J92" s="248"/>
      <c r="K92" s="248"/>
      <c r="L92" s="248"/>
      <c r="M92" s="248"/>
      <c r="N92" s="248"/>
      <c r="O92" s="248"/>
      <c r="P92" s="248"/>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50"/>
      <c r="BA92" s="250"/>
      <c r="BB92" s="250"/>
      <c r="BC92" s="250"/>
      <c r="BD92" s="250"/>
      <c r="BE92" s="243"/>
      <c r="BF92" s="243"/>
      <c r="BG92" s="243"/>
      <c r="BH92" s="243"/>
      <c r="BI92" s="243"/>
      <c r="BJ92" s="243"/>
      <c r="BK92" s="243"/>
      <c r="BL92" s="243"/>
      <c r="BM92" s="243"/>
      <c r="BN92" s="243"/>
      <c r="BO92" s="243"/>
      <c r="BP92" s="243"/>
      <c r="BQ92" s="240">
        <v>86</v>
      </c>
      <c r="BR92" s="245"/>
      <c r="BS92" s="951"/>
      <c r="BT92" s="952"/>
      <c r="BU92" s="952"/>
      <c r="BV92" s="952"/>
      <c r="BW92" s="952"/>
      <c r="BX92" s="952"/>
      <c r="BY92" s="952"/>
      <c r="BZ92" s="952"/>
      <c r="CA92" s="952"/>
      <c r="CB92" s="952"/>
      <c r="CC92" s="952"/>
      <c r="CD92" s="952"/>
      <c r="CE92" s="952"/>
      <c r="CF92" s="952"/>
      <c r="CG92" s="961"/>
      <c r="CH92" s="962"/>
      <c r="CI92" s="963"/>
      <c r="CJ92" s="963"/>
      <c r="CK92" s="963"/>
      <c r="CL92" s="964"/>
      <c r="CM92" s="962"/>
      <c r="CN92" s="963"/>
      <c r="CO92" s="963"/>
      <c r="CP92" s="963"/>
      <c r="CQ92" s="964"/>
      <c r="CR92" s="962"/>
      <c r="CS92" s="963"/>
      <c r="CT92" s="963"/>
      <c r="CU92" s="963"/>
      <c r="CV92" s="964"/>
      <c r="CW92" s="962"/>
      <c r="CX92" s="963"/>
      <c r="CY92" s="963"/>
      <c r="CZ92" s="963"/>
      <c r="DA92" s="964"/>
      <c r="DB92" s="962"/>
      <c r="DC92" s="963"/>
      <c r="DD92" s="963"/>
      <c r="DE92" s="963"/>
      <c r="DF92" s="964"/>
      <c r="DG92" s="962"/>
      <c r="DH92" s="963"/>
      <c r="DI92" s="963"/>
      <c r="DJ92" s="963"/>
      <c r="DK92" s="964"/>
      <c r="DL92" s="962"/>
      <c r="DM92" s="963"/>
      <c r="DN92" s="963"/>
      <c r="DO92" s="963"/>
      <c r="DP92" s="964"/>
      <c r="DQ92" s="962"/>
      <c r="DR92" s="963"/>
      <c r="DS92" s="963"/>
      <c r="DT92" s="963"/>
      <c r="DU92" s="964"/>
      <c r="DV92" s="951"/>
      <c r="DW92" s="952"/>
      <c r="DX92" s="952"/>
      <c r="DY92" s="952"/>
      <c r="DZ92" s="953"/>
      <c r="EA92" s="231"/>
    </row>
    <row r="93" spans="1:131" ht="26.25" hidden="1" customHeight="1">
      <c r="A93" s="247"/>
      <c r="B93" s="248"/>
      <c r="C93" s="248"/>
      <c r="D93" s="248"/>
      <c r="E93" s="248"/>
      <c r="F93" s="248"/>
      <c r="G93" s="248"/>
      <c r="H93" s="248"/>
      <c r="I93" s="248"/>
      <c r="J93" s="248"/>
      <c r="K93" s="248"/>
      <c r="L93" s="248"/>
      <c r="M93" s="248"/>
      <c r="N93" s="248"/>
      <c r="O93" s="248"/>
      <c r="P93" s="248"/>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50"/>
      <c r="BA93" s="250"/>
      <c r="BB93" s="250"/>
      <c r="BC93" s="250"/>
      <c r="BD93" s="250"/>
      <c r="BE93" s="243"/>
      <c r="BF93" s="243"/>
      <c r="BG93" s="243"/>
      <c r="BH93" s="243"/>
      <c r="BI93" s="243"/>
      <c r="BJ93" s="243"/>
      <c r="BK93" s="243"/>
      <c r="BL93" s="243"/>
      <c r="BM93" s="243"/>
      <c r="BN93" s="243"/>
      <c r="BO93" s="243"/>
      <c r="BP93" s="243"/>
      <c r="BQ93" s="240">
        <v>87</v>
      </c>
      <c r="BR93" s="245"/>
      <c r="BS93" s="951"/>
      <c r="BT93" s="952"/>
      <c r="BU93" s="952"/>
      <c r="BV93" s="952"/>
      <c r="BW93" s="952"/>
      <c r="BX93" s="952"/>
      <c r="BY93" s="952"/>
      <c r="BZ93" s="952"/>
      <c r="CA93" s="952"/>
      <c r="CB93" s="952"/>
      <c r="CC93" s="952"/>
      <c r="CD93" s="952"/>
      <c r="CE93" s="952"/>
      <c r="CF93" s="952"/>
      <c r="CG93" s="961"/>
      <c r="CH93" s="962"/>
      <c r="CI93" s="963"/>
      <c r="CJ93" s="963"/>
      <c r="CK93" s="963"/>
      <c r="CL93" s="964"/>
      <c r="CM93" s="962"/>
      <c r="CN93" s="963"/>
      <c r="CO93" s="963"/>
      <c r="CP93" s="963"/>
      <c r="CQ93" s="964"/>
      <c r="CR93" s="962"/>
      <c r="CS93" s="963"/>
      <c r="CT93" s="963"/>
      <c r="CU93" s="963"/>
      <c r="CV93" s="964"/>
      <c r="CW93" s="962"/>
      <c r="CX93" s="963"/>
      <c r="CY93" s="963"/>
      <c r="CZ93" s="963"/>
      <c r="DA93" s="964"/>
      <c r="DB93" s="962"/>
      <c r="DC93" s="963"/>
      <c r="DD93" s="963"/>
      <c r="DE93" s="963"/>
      <c r="DF93" s="964"/>
      <c r="DG93" s="962"/>
      <c r="DH93" s="963"/>
      <c r="DI93" s="963"/>
      <c r="DJ93" s="963"/>
      <c r="DK93" s="964"/>
      <c r="DL93" s="962"/>
      <c r="DM93" s="963"/>
      <c r="DN93" s="963"/>
      <c r="DO93" s="963"/>
      <c r="DP93" s="964"/>
      <c r="DQ93" s="962"/>
      <c r="DR93" s="963"/>
      <c r="DS93" s="963"/>
      <c r="DT93" s="963"/>
      <c r="DU93" s="964"/>
      <c r="DV93" s="951"/>
      <c r="DW93" s="952"/>
      <c r="DX93" s="952"/>
      <c r="DY93" s="952"/>
      <c r="DZ93" s="953"/>
      <c r="EA93" s="231"/>
    </row>
    <row r="94" spans="1:131" ht="26.25" hidden="1" customHeight="1">
      <c r="A94" s="247"/>
      <c r="B94" s="248"/>
      <c r="C94" s="248"/>
      <c r="D94" s="248"/>
      <c r="E94" s="248"/>
      <c r="F94" s="248"/>
      <c r="G94" s="248"/>
      <c r="H94" s="248"/>
      <c r="I94" s="248"/>
      <c r="J94" s="248"/>
      <c r="K94" s="248"/>
      <c r="L94" s="248"/>
      <c r="M94" s="248"/>
      <c r="N94" s="248"/>
      <c r="O94" s="248"/>
      <c r="P94" s="248"/>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50"/>
      <c r="BA94" s="250"/>
      <c r="BB94" s="250"/>
      <c r="BC94" s="250"/>
      <c r="BD94" s="250"/>
      <c r="BE94" s="243"/>
      <c r="BF94" s="243"/>
      <c r="BG94" s="243"/>
      <c r="BH94" s="243"/>
      <c r="BI94" s="243"/>
      <c r="BJ94" s="243"/>
      <c r="BK94" s="243"/>
      <c r="BL94" s="243"/>
      <c r="BM94" s="243"/>
      <c r="BN94" s="243"/>
      <c r="BO94" s="243"/>
      <c r="BP94" s="243"/>
      <c r="BQ94" s="240">
        <v>88</v>
      </c>
      <c r="BR94" s="245"/>
      <c r="BS94" s="951"/>
      <c r="BT94" s="952"/>
      <c r="BU94" s="952"/>
      <c r="BV94" s="952"/>
      <c r="BW94" s="952"/>
      <c r="BX94" s="952"/>
      <c r="BY94" s="952"/>
      <c r="BZ94" s="952"/>
      <c r="CA94" s="952"/>
      <c r="CB94" s="952"/>
      <c r="CC94" s="952"/>
      <c r="CD94" s="952"/>
      <c r="CE94" s="952"/>
      <c r="CF94" s="952"/>
      <c r="CG94" s="961"/>
      <c r="CH94" s="962"/>
      <c r="CI94" s="963"/>
      <c r="CJ94" s="963"/>
      <c r="CK94" s="963"/>
      <c r="CL94" s="964"/>
      <c r="CM94" s="962"/>
      <c r="CN94" s="963"/>
      <c r="CO94" s="963"/>
      <c r="CP94" s="963"/>
      <c r="CQ94" s="964"/>
      <c r="CR94" s="962"/>
      <c r="CS94" s="963"/>
      <c r="CT94" s="963"/>
      <c r="CU94" s="963"/>
      <c r="CV94" s="964"/>
      <c r="CW94" s="962"/>
      <c r="CX94" s="963"/>
      <c r="CY94" s="963"/>
      <c r="CZ94" s="963"/>
      <c r="DA94" s="964"/>
      <c r="DB94" s="962"/>
      <c r="DC94" s="963"/>
      <c r="DD94" s="963"/>
      <c r="DE94" s="963"/>
      <c r="DF94" s="964"/>
      <c r="DG94" s="962"/>
      <c r="DH94" s="963"/>
      <c r="DI94" s="963"/>
      <c r="DJ94" s="963"/>
      <c r="DK94" s="964"/>
      <c r="DL94" s="962"/>
      <c r="DM94" s="963"/>
      <c r="DN94" s="963"/>
      <c r="DO94" s="963"/>
      <c r="DP94" s="964"/>
      <c r="DQ94" s="962"/>
      <c r="DR94" s="963"/>
      <c r="DS94" s="963"/>
      <c r="DT94" s="963"/>
      <c r="DU94" s="964"/>
      <c r="DV94" s="951"/>
      <c r="DW94" s="952"/>
      <c r="DX94" s="952"/>
      <c r="DY94" s="952"/>
      <c r="DZ94" s="953"/>
      <c r="EA94" s="231"/>
    </row>
    <row r="95" spans="1:131" ht="26.25" hidden="1" customHeight="1">
      <c r="A95" s="247"/>
      <c r="B95" s="248"/>
      <c r="C95" s="248"/>
      <c r="D95" s="248"/>
      <c r="E95" s="248"/>
      <c r="F95" s="248"/>
      <c r="G95" s="248"/>
      <c r="H95" s="248"/>
      <c r="I95" s="248"/>
      <c r="J95" s="248"/>
      <c r="K95" s="248"/>
      <c r="L95" s="248"/>
      <c r="M95" s="248"/>
      <c r="N95" s="248"/>
      <c r="O95" s="248"/>
      <c r="P95" s="248"/>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50"/>
      <c r="BA95" s="250"/>
      <c r="BB95" s="250"/>
      <c r="BC95" s="250"/>
      <c r="BD95" s="250"/>
      <c r="BE95" s="243"/>
      <c r="BF95" s="243"/>
      <c r="BG95" s="243"/>
      <c r="BH95" s="243"/>
      <c r="BI95" s="243"/>
      <c r="BJ95" s="243"/>
      <c r="BK95" s="243"/>
      <c r="BL95" s="243"/>
      <c r="BM95" s="243"/>
      <c r="BN95" s="243"/>
      <c r="BO95" s="243"/>
      <c r="BP95" s="243"/>
      <c r="BQ95" s="240">
        <v>89</v>
      </c>
      <c r="BR95" s="245"/>
      <c r="BS95" s="951"/>
      <c r="BT95" s="952"/>
      <c r="BU95" s="952"/>
      <c r="BV95" s="952"/>
      <c r="BW95" s="952"/>
      <c r="BX95" s="952"/>
      <c r="BY95" s="952"/>
      <c r="BZ95" s="952"/>
      <c r="CA95" s="952"/>
      <c r="CB95" s="952"/>
      <c r="CC95" s="952"/>
      <c r="CD95" s="952"/>
      <c r="CE95" s="952"/>
      <c r="CF95" s="952"/>
      <c r="CG95" s="961"/>
      <c r="CH95" s="962"/>
      <c r="CI95" s="963"/>
      <c r="CJ95" s="963"/>
      <c r="CK95" s="963"/>
      <c r="CL95" s="964"/>
      <c r="CM95" s="962"/>
      <c r="CN95" s="963"/>
      <c r="CO95" s="963"/>
      <c r="CP95" s="963"/>
      <c r="CQ95" s="964"/>
      <c r="CR95" s="962"/>
      <c r="CS95" s="963"/>
      <c r="CT95" s="963"/>
      <c r="CU95" s="963"/>
      <c r="CV95" s="964"/>
      <c r="CW95" s="962"/>
      <c r="CX95" s="963"/>
      <c r="CY95" s="963"/>
      <c r="CZ95" s="963"/>
      <c r="DA95" s="964"/>
      <c r="DB95" s="962"/>
      <c r="DC95" s="963"/>
      <c r="DD95" s="963"/>
      <c r="DE95" s="963"/>
      <c r="DF95" s="964"/>
      <c r="DG95" s="962"/>
      <c r="DH95" s="963"/>
      <c r="DI95" s="963"/>
      <c r="DJ95" s="963"/>
      <c r="DK95" s="964"/>
      <c r="DL95" s="962"/>
      <c r="DM95" s="963"/>
      <c r="DN95" s="963"/>
      <c r="DO95" s="963"/>
      <c r="DP95" s="964"/>
      <c r="DQ95" s="962"/>
      <c r="DR95" s="963"/>
      <c r="DS95" s="963"/>
      <c r="DT95" s="963"/>
      <c r="DU95" s="964"/>
      <c r="DV95" s="951"/>
      <c r="DW95" s="952"/>
      <c r="DX95" s="952"/>
      <c r="DY95" s="952"/>
      <c r="DZ95" s="953"/>
      <c r="EA95" s="231"/>
    </row>
    <row r="96" spans="1:131" ht="26.25" hidden="1" customHeight="1">
      <c r="A96" s="247"/>
      <c r="B96" s="248"/>
      <c r="C96" s="248"/>
      <c r="D96" s="248"/>
      <c r="E96" s="248"/>
      <c r="F96" s="248"/>
      <c r="G96" s="248"/>
      <c r="H96" s="248"/>
      <c r="I96" s="248"/>
      <c r="J96" s="248"/>
      <c r="K96" s="248"/>
      <c r="L96" s="248"/>
      <c r="M96" s="248"/>
      <c r="N96" s="248"/>
      <c r="O96" s="248"/>
      <c r="P96" s="248"/>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50"/>
      <c r="BA96" s="250"/>
      <c r="BB96" s="250"/>
      <c r="BC96" s="250"/>
      <c r="BD96" s="250"/>
      <c r="BE96" s="243"/>
      <c r="BF96" s="243"/>
      <c r="BG96" s="243"/>
      <c r="BH96" s="243"/>
      <c r="BI96" s="243"/>
      <c r="BJ96" s="243"/>
      <c r="BK96" s="243"/>
      <c r="BL96" s="243"/>
      <c r="BM96" s="243"/>
      <c r="BN96" s="243"/>
      <c r="BO96" s="243"/>
      <c r="BP96" s="243"/>
      <c r="BQ96" s="240">
        <v>90</v>
      </c>
      <c r="BR96" s="245"/>
      <c r="BS96" s="951"/>
      <c r="BT96" s="952"/>
      <c r="BU96" s="952"/>
      <c r="BV96" s="952"/>
      <c r="BW96" s="952"/>
      <c r="BX96" s="952"/>
      <c r="BY96" s="952"/>
      <c r="BZ96" s="952"/>
      <c r="CA96" s="952"/>
      <c r="CB96" s="952"/>
      <c r="CC96" s="952"/>
      <c r="CD96" s="952"/>
      <c r="CE96" s="952"/>
      <c r="CF96" s="952"/>
      <c r="CG96" s="961"/>
      <c r="CH96" s="962"/>
      <c r="CI96" s="963"/>
      <c r="CJ96" s="963"/>
      <c r="CK96" s="963"/>
      <c r="CL96" s="964"/>
      <c r="CM96" s="962"/>
      <c r="CN96" s="963"/>
      <c r="CO96" s="963"/>
      <c r="CP96" s="963"/>
      <c r="CQ96" s="964"/>
      <c r="CR96" s="962"/>
      <c r="CS96" s="963"/>
      <c r="CT96" s="963"/>
      <c r="CU96" s="963"/>
      <c r="CV96" s="964"/>
      <c r="CW96" s="962"/>
      <c r="CX96" s="963"/>
      <c r="CY96" s="963"/>
      <c r="CZ96" s="963"/>
      <c r="DA96" s="964"/>
      <c r="DB96" s="962"/>
      <c r="DC96" s="963"/>
      <c r="DD96" s="963"/>
      <c r="DE96" s="963"/>
      <c r="DF96" s="964"/>
      <c r="DG96" s="962"/>
      <c r="DH96" s="963"/>
      <c r="DI96" s="963"/>
      <c r="DJ96" s="963"/>
      <c r="DK96" s="964"/>
      <c r="DL96" s="962"/>
      <c r="DM96" s="963"/>
      <c r="DN96" s="963"/>
      <c r="DO96" s="963"/>
      <c r="DP96" s="964"/>
      <c r="DQ96" s="962"/>
      <c r="DR96" s="963"/>
      <c r="DS96" s="963"/>
      <c r="DT96" s="963"/>
      <c r="DU96" s="964"/>
      <c r="DV96" s="951"/>
      <c r="DW96" s="952"/>
      <c r="DX96" s="952"/>
      <c r="DY96" s="952"/>
      <c r="DZ96" s="953"/>
      <c r="EA96" s="231"/>
    </row>
    <row r="97" spans="1:131" ht="26.25" hidden="1" customHeight="1">
      <c r="A97" s="247"/>
      <c r="B97" s="248"/>
      <c r="C97" s="248"/>
      <c r="D97" s="248"/>
      <c r="E97" s="248"/>
      <c r="F97" s="248"/>
      <c r="G97" s="248"/>
      <c r="H97" s="248"/>
      <c r="I97" s="248"/>
      <c r="J97" s="248"/>
      <c r="K97" s="248"/>
      <c r="L97" s="248"/>
      <c r="M97" s="248"/>
      <c r="N97" s="248"/>
      <c r="O97" s="248"/>
      <c r="P97" s="248"/>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50"/>
      <c r="BA97" s="250"/>
      <c r="BB97" s="250"/>
      <c r="BC97" s="250"/>
      <c r="BD97" s="250"/>
      <c r="BE97" s="243"/>
      <c r="BF97" s="243"/>
      <c r="BG97" s="243"/>
      <c r="BH97" s="243"/>
      <c r="BI97" s="243"/>
      <c r="BJ97" s="243"/>
      <c r="BK97" s="243"/>
      <c r="BL97" s="243"/>
      <c r="BM97" s="243"/>
      <c r="BN97" s="243"/>
      <c r="BO97" s="243"/>
      <c r="BP97" s="243"/>
      <c r="BQ97" s="240">
        <v>91</v>
      </c>
      <c r="BR97" s="245"/>
      <c r="BS97" s="951"/>
      <c r="BT97" s="952"/>
      <c r="BU97" s="952"/>
      <c r="BV97" s="952"/>
      <c r="BW97" s="952"/>
      <c r="BX97" s="952"/>
      <c r="BY97" s="952"/>
      <c r="BZ97" s="952"/>
      <c r="CA97" s="952"/>
      <c r="CB97" s="952"/>
      <c r="CC97" s="952"/>
      <c r="CD97" s="952"/>
      <c r="CE97" s="952"/>
      <c r="CF97" s="952"/>
      <c r="CG97" s="961"/>
      <c r="CH97" s="962"/>
      <c r="CI97" s="963"/>
      <c r="CJ97" s="963"/>
      <c r="CK97" s="963"/>
      <c r="CL97" s="964"/>
      <c r="CM97" s="962"/>
      <c r="CN97" s="963"/>
      <c r="CO97" s="963"/>
      <c r="CP97" s="963"/>
      <c r="CQ97" s="964"/>
      <c r="CR97" s="962"/>
      <c r="CS97" s="963"/>
      <c r="CT97" s="963"/>
      <c r="CU97" s="963"/>
      <c r="CV97" s="964"/>
      <c r="CW97" s="962"/>
      <c r="CX97" s="963"/>
      <c r="CY97" s="963"/>
      <c r="CZ97" s="963"/>
      <c r="DA97" s="964"/>
      <c r="DB97" s="962"/>
      <c r="DC97" s="963"/>
      <c r="DD97" s="963"/>
      <c r="DE97" s="963"/>
      <c r="DF97" s="964"/>
      <c r="DG97" s="962"/>
      <c r="DH97" s="963"/>
      <c r="DI97" s="963"/>
      <c r="DJ97" s="963"/>
      <c r="DK97" s="964"/>
      <c r="DL97" s="962"/>
      <c r="DM97" s="963"/>
      <c r="DN97" s="963"/>
      <c r="DO97" s="963"/>
      <c r="DP97" s="964"/>
      <c r="DQ97" s="962"/>
      <c r="DR97" s="963"/>
      <c r="DS97" s="963"/>
      <c r="DT97" s="963"/>
      <c r="DU97" s="964"/>
      <c r="DV97" s="951"/>
      <c r="DW97" s="952"/>
      <c r="DX97" s="952"/>
      <c r="DY97" s="952"/>
      <c r="DZ97" s="953"/>
      <c r="EA97" s="231"/>
    </row>
    <row r="98" spans="1:131" ht="26.25" hidden="1" customHeight="1">
      <c r="A98" s="247"/>
      <c r="B98" s="248"/>
      <c r="C98" s="248"/>
      <c r="D98" s="248"/>
      <c r="E98" s="248"/>
      <c r="F98" s="248"/>
      <c r="G98" s="248"/>
      <c r="H98" s="248"/>
      <c r="I98" s="248"/>
      <c r="J98" s="248"/>
      <c r="K98" s="248"/>
      <c r="L98" s="248"/>
      <c r="M98" s="248"/>
      <c r="N98" s="248"/>
      <c r="O98" s="248"/>
      <c r="P98" s="248"/>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50"/>
      <c r="BA98" s="250"/>
      <c r="BB98" s="250"/>
      <c r="BC98" s="250"/>
      <c r="BD98" s="250"/>
      <c r="BE98" s="243"/>
      <c r="BF98" s="243"/>
      <c r="BG98" s="243"/>
      <c r="BH98" s="243"/>
      <c r="BI98" s="243"/>
      <c r="BJ98" s="243"/>
      <c r="BK98" s="243"/>
      <c r="BL98" s="243"/>
      <c r="BM98" s="243"/>
      <c r="BN98" s="243"/>
      <c r="BO98" s="243"/>
      <c r="BP98" s="243"/>
      <c r="BQ98" s="240">
        <v>92</v>
      </c>
      <c r="BR98" s="245"/>
      <c r="BS98" s="951"/>
      <c r="BT98" s="952"/>
      <c r="BU98" s="952"/>
      <c r="BV98" s="952"/>
      <c r="BW98" s="952"/>
      <c r="BX98" s="952"/>
      <c r="BY98" s="952"/>
      <c r="BZ98" s="952"/>
      <c r="CA98" s="952"/>
      <c r="CB98" s="952"/>
      <c r="CC98" s="952"/>
      <c r="CD98" s="952"/>
      <c r="CE98" s="952"/>
      <c r="CF98" s="952"/>
      <c r="CG98" s="961"/>
      <c r="CH98" s="962"/>
      <c r="CI98" s="963"/>
      <c r="CJ98" s="963"/>
      <c r="CK98" s="963"/>
      <c r="CL98" s="964"/>
      <c r="CM98" s="962"/>
      <c r="CN98" s="963"/>
      <c r="CO98" s="963"/>
      <c r="CP98" s="963"/>
      <c r="CQ98" s="964"/>
      <c r="CR98" s="962"/>
      <c r="CS98" s="963"/>
      <c r="CT98" s="963"/>
      <c r="CU98" s="963"/>
      <c r="CV98" s="964"/>
      <c r="CW98" s="962"/>
      <c r="CX98" s="963"/>
      <c r="CY98" s="963"/>
      <c r="CZ98" s="963"/>
      <c r="DA98" s="964"/>
      <c r="DB98" s="962"/>
      <c r="DC98" s="963"/>
      <c r="DD98" s="963"/>
      <c r="DE98" s="963"/>
      <c r="DF98" s="964"/>
      <c r="DG98" s="962"/>
      <c r="DH98" s="963"/>
      <c r="DI98" s="963"/>
      <c r="DJ98" s="963"/>
      <c r="DK98" s="964"/>
      <c r="DL98" s="962"/>
      <c r="DM98" s="963"/>
      <c r="DN98" s="963"/>
      <c r="DO98" s="963"/>
      <c r="DP98" s="964"/>
      <c r="DQ98" s="962"/>
      <c r="DR98" s="963"/>
      <c r="DS98" s="963"/>
      <c r="DT98" s="963"/>
      <c r="DU98" s="964"/>
      <c r="DV98" s="951"/>
      <c r="DW98" s="952"/>
      <c r="DX98" s="952"/>
      <c r="DY98" s="952"/>
      <c r="DZ98" s="953"/>
      <c r="EA98" s="231"/>
    </row>
    <row r="99" spans="1:131" ht="26.25" hidden="1" customHeight="1">
      <c r="A99" s="247"/>
      <c r="B99" s="248"/>
      <c r="C99" s="248"/>
      <c r="D99" s="248"/>
      <c r="E99" s="248"/>
      <c r="F99" s="248"/>
      <c r="G99" s="248"/>
      <c r="H99" s="248"/>
      <c r="I99" s="248"/>
      <c r="J99" s="248"/>
      <c r="K99" s="248"/>
      <c r="L99" s="248"/>
      <c r="M99" s="248"/>
      <c r="N99" s="248"/>
      <c r="O99" s="248"/>
      <c r="P99" s="248"/>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50"/>
      <c r="BA99" s="250"/>
      <c r="BB99" s="250"/>
      <c r="BC99" s="250"/>
      <c r="BD99" s="250"/>
      <c r="BE99" s="243"/>
      <c r="BF99" s="243"/>
      <c r="BG99" s="243"/>
      <c r="BH99" s="243"/>
      <c r="BI99" s="243"/>
      <c r="BJ99" s="243"/>
      <c r="BK99" s="243"/>
      <c r="BL99" s="243"/>
      <c r="BM99" s="243"/>
      <c r="BN99" s="243"/>
      <c r="BO99" s="243"/>
      <c r="BP99" s="243"/>
      <c r="BQ99" s="240">
        <v>93</v>
      </c>
      <c r="BR99" s="245"/>
      <c r="BS99" s="951"/>
      <c r="BT99" s="952"/>
      <c r="BU99" s="952"/>
      <c r="BV99" s="952"/>
      <c r="BW99" s="952"/>
      <c r="BX99" s="952"/>
      <c r="BY99" s="952"/>
      <c r="BZ99" s="952"/>
      <c r="CA99" s="952"/>
      <c r="CB99" s="952"/>
      <c r="CC99" s="952"/>
      <c r="CD99" s="952"/>
      <c r="CE99" s="952"/>
      <c r="CF99" s="952"/>
      <c r="CG99" s="961"/>
      <c r="CH99" s="962"/>
      <c r="CI99" s="963"/>
      <c r="CJ99" s="963"/>
      <c r="CK99" s="963"/>
      <c r="CL99" s="964"/>
      <c r="CM99" s="962"/>
      <c r="CN99" s="963"/>
      <c r="CO99" s="963"/>
      <c r="CP99" s="963"/>
      <c r="CQ99" s="964"/>
      <c r="CR99" s="962"/>
      <c r="CS99" s="963"/>
      <c r="CT99" s="963"/>
      <c r="CU99" s="963"/>
      <c r="CV99" s="964"/>
      <c r="CW99" s="962"/>
      <c r="CX99" s="963"/>
      <c r="CY99" s="963"/>
      <c r="CZ99" s="963"/>
      <c r="DA99" s="964"/>
      <c r="DB99" s="962"/>
      <c r="DC99" s="963"/>
      <c r="DD99" s="963"/>
      <c r="DE99" s="963"/>
      <c r="DF99" s="964"/>
      <c r="DG99" s="962"/>
      <c r="DH99" s="963"/>
      <c r="DI99" s="963"/>
      <c r="DJ99" s="963"/>
      <c r="DK99" s="964"/>
      <c r="DL99" s="962"/>
      <c r="DM99" s="963"/>
      <c r="DN99" s="963"/>
      <c r="DO99" s="963"/>
      <c r="DP99" s="964"/>
      <c r="DQ99" s="962"/>
      <c r="DR99" s="963"/>
      <c r="DS99" s="963"/>
      <c r="DT99" s="963"/>
      <c r="DU99" s="964"/>
      <c r="DV99" s="951"/>
      <c r="DW99" s="952"/>
      <c r="DX99" s="952"/>
      <c r="DY99" s="952"/>
      <c r="DZ99" s="953"/>
      <c r="EA99" s="231"/>
    </row>
    <row r="100" spans="1:131" ht="26.25" hidden="1" customHeight="1">
      <c r="A100" s="247"/>
      <c r="B100" s="248"/>
      <c r="C100" s="248"/>
      <c r="D100" s="248"/>
      <c r="E100" s="248"/>
      <c r="F100" s="248"/>
      <c r="G100" s="248"/>
      <c r="H100" s="248"/>
      <c r="I100" s="248"/>
      <c r="J100" s="248"/>
      <c r="K100" s="248"/>
      <c r="L100" s="248"/>
      <c r="M100" s="248"/>
      <c r="N100" s="248"/>
      <c r="O100" s="248"/>
      <c r="P100" s="248"/>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50"/>
      <c r="BA100" s="250"/>
      <c r="BB100" s="250"/>
      <c r="BC100" s="250"/>
      <c r="BD100" s="250"/>
      <c r="BE100" s="243"/>
      <c r="BF100" s="243"/>
      <c r="BG100" s="243"/>
      <c r="BH100" s="243"/>
      <c r="BI100" s="243"/>
      <c r="BJ100" s="243"/>
      <c r="BK100" s="243"/>
      <c r="BL100" s="243"/>
      <c r="BM100" s="243"/>
      <c r="BN100" s="243"/>
      <c r="BO100" s="243"/>
      <c r="BP100" s="243"/>
      <c r="BQ100" s="240">
        <v>94</v>
      </c>
      <c r="BR100" s="245"/>
      <c r="BS100" s="951"/>
      <c r="BT100" s="952"/>
      <c r="BU100" s="952"/>
      <c r="BV100" s="952"/>
      <c r="BW100" s="952"/>
      <c r="BX100" s="952"/>
      <c r="BY100" s="952"/>
      <c r="BZ100" s="952"/>
      <c r="CA100" s="952"/>
      <c r="CB100" s="952"/>
      <c r="CC100" s="952"/>
      <c r="CD100" s="952"/>
      <c r="CE100" s="952"/>
      <c r="CF100" s="952"/>
      <c r="CG100" s="961"/>
      <c r="CH100" s="962"/>
      <c r="CI100" s="963"/>
      <c r="CJ100" s="963"/>
      <c r="CK100" s="963"/>
      <c r="CL100" s="964"/>
      <c r="CM100" s="962"/>
      <c r="CN100" s="963"/>
      <c r="CO100" s="963"/>
      <c r="CP100" s="963"/>
      <c r="CQ100" s="964"/>
      <c r="CR100" s="962"/>
      <c r="CS100" s="963"/>
      <c r="CT100" s="963"/>
      <c r="CU100" s="963"/>
      <c r="CV100" s="964"/>
      <c r="CW100" s="962"/>
      <c r="CX100" s="963"/>
      <c r="CY100" s="963"/>
      <c r="CZ100" s="963"/>
      <c r="DA100" s="964"/>
      <c r="DB100" s="962"/>
      <c r="DC100" s="963"/>
      <c r="DD100" s="963"/>
      <c r="DE100" s="963"/>
      <c r="DF100" s="964"/>
      <c r="DG100" s="962"/>
      <c r="DH100" s="963"/>
      <c r="DI100" s="963"/>
      <c r="DJ100" s="963"/>
      <c r="DK100" s="964"/>
      <c r="DL100" s="962"/>
      <c r="DM100" s="963"/>
      <c r="DN100" s="963"/>
      <c r="DO100" s="963"/>
      <c r="DP100" s="964"/>
      <c r="DQ100" s="962"/>
      <c r="DR100" s="963"/>
      <c r="DS100" s="963"/>
      <c r="DT100" s="963"/>
      <c r="DU100" s="964"/>
      <c r="DV100" s="951"/>
      <c r="DW100" s="952"/>
      <c r="DX100" s="952"/>
      <c r="DY100" s="952"/>
      <c r="DZ100" s="953"/>
      <c r="EA100" s="231"/>
    </row>
    <row r="101" spans="1:131" ht="26.25" hidden="1" customHeight="1">
      <c r="A101" s="247"/>
      <c r="B101" s="248"/>
      <c r="C101" s="248"/>
      <c r="D101" s="248"/>
      <c r="E101" s="248"/>
      <c r="F101" s="248"/>
      <c r="G101" s="248"/>
      <c r="H101" s="248"/>
      <c r="I101" s="248"/>
      <c r="J101" s="248"/>
      <c r="K101" s="248"/>
      <c r="L101" s="248"/>
      <c r="M101" s="248"/>
      <c r="N101" s="248"/>
      <c r="O101" s="248"/>
      <c r="P101" s="248"/>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50"/>
      <c r="BA101" s="250"/>
      <c r="BB101" s="250"/>
      <c r="BC101" s="250"/>
      <c r="BD101" s="250"/>
      <c r="BE101" s="243"/>
      <c r="BF101" s="243"/>
      <c r="BG101" s="243"/>
      <c r="BH101" s="243"/>
      <c r="BI101" s="243"/>
      <c r="BJ101" s="243"/>
      <c r="BK101" s="243"/>
      <c r="BL101" s="243"/>
      <c r="BM101" s="243"/>
      <c r="BN101" s="243"/>
      <c r="BO101" s="243"/>
      <c r="BP101" s="243"/>
      <c r="BQ101" s="240">
        <v>95</v>
      </c>
      <c r="BR101" s="245"/>
      <c r="BS101" s="951"/>
      <c r="BT101" s="952"/>
      <c r="BU101" s="952"/>
      <c r="BV101" s="952"/>
      <c r="BW101" s="952"/>
      <c r="BX101" s="952"/>
      <c r="BY101" s="952"/>
      <c r="BZ101" s="952"/>
      <c r="CA101" s="952"/>
      <c r="CB101" s="952"/>
      <c r="CC101" s="952"/>
      <c r="CD101" s="952"/>
      <c r="CE101" s="952"/>
      <c r="CF101" s="952"/>
      <c r="CG101" s="961"/>
      <c r="CH101" s="962"/>
      <c r="CI101" s="963"/>
      <c r="CJ101" s="963"/>
      <c r="CK101" s="963"/>
      <c r="CL101" s="964"/>
      <c r="CM101" s="962"/>
      <c r="CN101" s="963"/>
      <c r="CO101" s="963"/>
      <c r="CP101" s="963"/>
      <c r="CQ101" s="964"/>
      <c r="CR101" s="962"/>
      <c r="CS101" s="963"/>
      <c r="CT101" s="963"/>
      <c r="CU101" s="963"/>
      <c r="CV101" s="964"/>
      <c r="CW101" s="962"/>
      <c r="CX101" s="963"/>
      <c r="CY101" s="963"/>
      <c r="CZ101" s="963"/>
      <c r="DA101" s="964"/>
      <c r="DB101" s="962"/>
      <c r="DC101" s="963"/>
      <c r="DD101" s="963"/>
      <c r="DE101" s="963"/>
      <c r="DF101" s="964"/>
      <c r="DG101" s="962"/>
      <c r="DH101" s="963"/>
      <c r="DI101" s="963"/>
      <c r="DJ101" s="963"/>
      <c r="DK101" s="964"/>
      <c r="DL101" s="962"/>
      <c r="DM101" s="963"/>
      <c r="DN101" s="963"/>
      <c r="DO101" s="963"/>
      <c r="DP101" s="964"/>
      <c r="DQ101" s="962"/>
      <c r="DR101" s="963"/>
      <c r="DS101" s="963"/>
      <c r="DT101" s="963"/>
      <c r="DU101" s="964"/>
      <c r="DV101" s="951"/>
      <c r="DW101" s="952"/>
      <c r="DX101" s="952"/>
      <c r="DY101" s="952"/>
      <c r="DZ101" s="953"/>
      <c r="EA101" s="231"/>
    </row>
    <row r="102" spans="1:131" ht="26.25" customHeight="1" thickBot="1">
      <c r="A102" s="247"/>
      <c r="B102" s="248"/>
      <c r="C102" s="248"/>
      <c r="D102" s="248"/>
      <c r="E102" s="248"/>
      <c r="F102" s="248"/>
      <c r="G102" s="248"/>
      <c r="H102" s="248"/>
      <c r="I102" s="248"/>
      <c r="J102" s="248"/>
      <c r="K102" s="248"/>
      <c r="L102" s="248"/>
      <c r="M102" s="248"/>
      <c r="N102" s="248"/>
      <c r="O102" s="248"/>
      <c r="P102" s="248"/>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50"/>
      <c r="BA102" s="250"/>
      <c r="BB102" s="250"/>
      <c r="BC102" s="250"/>
      <c r="BD102" s="250"/>
      <c r="BE102" s="243"/>
      <c r="BF102" s="243"/>
      <c r="BG102" s="243"/>
      <c r="BH102" s="243"/>
      <c r="BI102" s="243"/>
      <c r="BJ102" s="243"/>
      <c r="BK102" s="243"/>
      <c r="BL102" s="243"/>
      <c r="BM102" s="243"/>
      <c r="BN102" s="243"/>
      <c r="BO102" s="243"/>
      <c r="BP102" s="243"/>
      <c r="BQ102" s="242" t="s">
        <v>391</v>
      </c>
      <c r="BR102" s="943" t="s">
        <v>423</v>
      </c>
      <c r="BS102" s="944"/>
      <c r="BT102" s="944"/>
      <c r="BU102" s="944"/>
      <c r="BV102" s="944"/>
      <c r="BW102" s="944"/>
      <c r="BX102" s="944"/>
      <c r="BY102" s="944"/>
      <c r="BZ102" s="944"/>
      <c r="CA102" s="944"/>
      <c r="CB102" s="944"/>
      <c r="CC102" s="944"/>
      <c r="CD102" s="944"/>
      <c r="CE102" s="944"/>
      <c r="CF102" s="944"/>
      <c r="CG102" s="954"/>
      <c r="CH102" s="955"/>
      <c r="CI102" s="956"/>
      <c r="CJ102" s="956"/>
      <c r="CK102" s="956"/>
      <c r="CL102" s="957"/>
      <c r="CM102" s="955"/>
      <c r="CN102" s="956"/>
      <c r="CO102" s="956"/>
      <c r="CP102" s="956"/>
      <c r="CQ102" s="957"/>
      <c r="CR102" s="958"/>
      <c r="CS102" s="959"/>
      <c r="CT102" s="959"/>
      <c r="CU102" s="959"/>
      <c r="CV102" s="960"/>
      <c r="CW102" s="958"/>
      <c r="CX102" s="959"/>
      <c r="CY102" s="959"/>
      <c r="CZ102" s="959"/>
      <c r="DA102" s="960"/>
      <c r="DB102" s="958"/>
      <c r="DC102" s="959"/>
      <c r="DD102" s="959"/>
      <c r="DE102" s="959"/>
      <c r="DF102" s="960"/>
      <c r="DG102" s="958"/>
      <c r="DH102" s="959"/>
      <c r="DI102" s="959"/>
      <c r="DJ102" s="959"/>
      <c r="DK102" s="960"/>
      <c r="DL102" s="958"/>
      <c r="DM102" s="959"/>
      <c r="DN102" s="959"/>
      <c r="DO102" s="959"/>
      <c r="DP102" s="960"/>
      <c r="DQ102" s="958"/>
      <c r="DR102" s="959"/>
      <c r="DS102" s="959"/>
      <c r="DT102" s="959"/>
      <c r="DU102" s="960"/>
      <c r="DV102" s="943"/>
      <c r="DW102" s="944"/>
      <c r="DX102" s="944"/>
      <c r="DY102" s="944"/>
      <c r="DZ102" s="945"/>
      <c r="EA102" s="231"/>
    </row>
    <row r="103" spans="1:131" ht="26.25" customHeight="1">
      <c r="A103" s="247"/>
      <c r="B103" s="248"/>
      <c r="C103" s="248"/>
      <c r="D103" s="248"/>
      <c r="E103" s="248"/>
      <c r="F103" s="248"/>
      <c r="G103" s="248"/>
      <c r="H103" s="248"/>
      <c r="I103" s="248"/>
      <c r="J103" s="248"/>
      <c r="K103" s="248"/>
      <c r="L103" s="248"/>
      <c r="M103" s="248"/>
      <c r="N103" s="248"/>
      <c r="O103" s="248"/>
      <c r="P103" s="248"/>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50"/>
      <c r="BA103" s="250"/>
      <c r="BB103" s="250"/>
      <c r="BC103" s="250"/>
      <c r="BD103" s="250"/>
      <c r="BE103" s="243"/>
      <c r="BF103" s="243"/>
      <c r="BG103" s="243"/>
      <c r="BH103" s="243"/>
      <c r="BI103" s="243"/>
      <c r="BJ103" s="243"/>
      <c r="BK103" s="243"/>
      <c r="BL103" s="243"/>
      <c r="BM103" s="243"/>
      <c r="BN103" s="243"/>
      <c r="BO103" s="243"/>
      <c r="BP103" s="243"/>
      <c r="BQ103" s="946" t="s">
        <v>424</v>
      </c>
      <c r="BR103" s="946"/>
      <c r="BS103" s="946"/>
      <c r="BT103" s="946"/>
      <c r="BU103" s="946"/>
      <c r="BV103" s="946"/>
      <c r="BW103" s="946"/>
      <c r="BX103" s="946"/>
      <c r="BY103" s="946"/>
      <c r="BZ103" s="946"/>
      <c r="CA103" s="946"/>
      <c r="CB103" s="946"/>
      <c r="CC103" s="946"/>
      <c r="CD103" s="946"/>
      <c r="CE103" s="946"/>
      <c r="CF103" s="946"/>
      <c r="CG103" s="946"/>
      <c r="CH103" s="946"/>
      <c r="CI103" s="946"/>
      <c r="CJ103" s="946"/>
      <c r="CK103" s="946"/>
      <c r="CL103" s="946"/>
      <c r="CM103" s="946"/>
      <c r="CN103" s="946"/>
      <c r="CO103" s="946"/>
      <c r="CP103" s="946"/>
      <c r="CQ103" s="946"/>
      <c r="CR103" s="946"/>
      <c r="CS103" s="946"/>
      <c r="CT103" s="946"/>
      <c r="CU103" s="946"/>
      <c r="CV103" s="946"/>
      <c r="CW103" s="946"/>
      <c r="CX103" s="946"/>
      <c r="CY103" s="946"/>
      <c r="CZ103" s="946"/>
      <c r="DA103" s="946"/>
      <c r="DB103" s="946"/>
      <c r="DC103" s="946"/>
      <c r="DD103" s="946"/>
      <c r="DE103" s="946"/>
      <c r="DF103" s="946"/>
      <c r="DG103" s="946"/>
      <c r="DH103" s="946"/>
      <c r="DI103" s="946"/>
      <c r="DJ103" s="946"/>
      <c r="DK103" s="946"/>
      <c r="DL103" s="946"/>
      <c r="DM103" s="946"/>
      <c r="DN103" s="946"/>
      <c r="DO103" s="946"/>
      <c r="DP103" s="946"/>
      <c r="DQ103" s="946"/>
      <c r="DR103" s="946"/>
      <c r="DS103" s="946"/>
      <c r="DT103" s="946"/>
      <c r="DU103" s="946"/>
      <c r="DV103" s="946"/>
      <c r="DW103" s="946"/>
      <c r="DX103" s="946"/>
      <c r="DY103" s="946"/>
      <c r="DZ103" s="946"/>
      <c r="EA103" s="231"/>
    </row>
    <row r="104" spans="1:131" ht="26.25" customHeight="1">
      <c r="A104" s="247"/>
      <c r="B104" s="248"/>
      <c r="C104" s="248"/>
      <c r="D104" s="248"/>
      <c r="E104" s="248"/>
      <c r="F104" s="248"/>
      <c r="G104" s="248"/>
      <c r="H104" s="248"/>
      <c r="I104" s="248"/>
      <c r="J104" s="248"/>
      <c r="K104" s="248"/>
      <c r="L104" s="248"/>
      <c r="M104" s="248"/>
      <c r="N104" s="248"/>
      <c r="O104" s="248"/>
      <c r="P104" s="248"/>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50"/>
      <c r="BA104" s="250"/>
      <c r="BB104" s="250"/>
      <c r="BC104" s="250"/>
      <c r="BD104" s="250"/>
      <c r="BE104" s="243"/>
      <c r="BF104" s="243"/>
      <c r="BG104" s="243"/>
      <c r="BH104" s="243"/>
      <c r="BI104" s="243"/>
      <c r="BJ104" s="243"/>
      <c r="BK104" s="243"/>
      <c r="BL104" s="243"/>
      <c r="BM104" s="243"/>
      <c r="BN104" s="243"/>
      <c r="BO104" s="243"/>
      <c r="BP104" s="243"/>
      <c r="BQ104" s="947" t="s">
        <v>425</v>
      </c>
      <c r="BR104" s="947"/>
      <c r="BS104" s="947"/>
      <c r="BT104" s="947"/>
      <c r="BU104" s="947"/>
      <c r="BV104" s="947"/>
      <c r="BW104" s="947"/>
      <c r="BX104" s="947"/>
      <c r="BY104" s="947"/>
      <c r="BZ104" s="947"/>
      <c r="CA104" s="947"/>
      <c r="CB104" s="947"/>
      <c r="CC104" s="947"/>
      <c r="CD104" s="947"/>
      <c r="CE104" s="947"/>
      <c r="CF104" s="947"/>
      <c r="CG104" s="947"/>
      <c r="CH104" s="947"/>
      <c r="CI104" s="947"/>
      <c r="CJ104" s="947"/>
      <c r="CK104" s="947"/>
      <c r="CL104" s="947"/>
      <c r="CM104" s="947"/>
      <c r="CN104" s="947"/>
      <c r="CO104" s="947"/>
      <c r="CP104" s="947"/>
      <c r="CQ104" s="947"/>
      <c r="CR104" s="947"/>
      <c r="CS104" s="947"/>
      <c r="CT104" s="947"/>
      <c r="CU104" s="947"/>
      <c r="CV104" s="947"/>
      <c r="CW104" s="947"/>
      <c r="CX104" s="947"/>
      <c r="CY104" s="947"/>
      <c r="CZ104" s="947"/>
      <c r="DA104" s="947"/>
      <c r="DB104" s="947"/>
      <c r="DC104" s="947"/>
      <c r="DD104" s="947"/>
      <c r="DE104" s="947"/>
      <c r="DF104" s="947"/>
      <c r="DG104" s="947"/>
      <c r="DH104" s="947"/>
      <c r="DI104" s="947"/>
      <c r="DJ104" s="947"/>
      <c r="DK104" s="947"/>
      <c r="DL104" s="947"/>
      <c r="DM104" s="947"/>
      <c r="DN104" s="947"/>
      <c r="DO104" s="947"/>
      <c r="DP104" s="947"/>
      <c r="DQ104" s="947"/>
      <c r="DR104" s="947"/>
      <c r="DS104" s="947"/>
      <c r="DT104" s="947"/>
      <c r="DU104" s="947"/>
      <c r="DV104" s="947"/>
      <c r="DW104" s="947"/>
      <c r="DX104" s="947"/>
      <c r="DY104" s="947"/>
      <c r="DZ104" s="947"/>
      <c r="EA104" s="231"/>
    </row>
    <row r="105" spans="1:131" ht="11.25" customHeight="1">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c r="A107" s="251" t="s">
        <v>426</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427</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31" customFormat="1" ht="26.25" customHeight="1">
      <c r="A108" s="948" t="s">
        <v>428</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429</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231" customFormat="1" ht="26.25" customHeight="1">
      <c r="A109" s="904" t="s">
        <v>430</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431</v>
      </c>
      <c r="AB109" s="905"/>
      <c r="AC109" s="905"/>
      <c r="AD109" s="905"/>
      <c r="AE109" s="906"/>
      <c r="AF109" s="907" t="s">
        <v>432</v>
      </c>
      <c r="AG109" s="905"/>
      <c r="AH109" s="905"/>
      <c r="AI109" s="905"/>
      <c r="AJ109" s="906"/>
      <c r="AK109" s="907" t="s">
        <v>307</v>
      </c>
      <c r="AL109" s="905"/>
      <c r="AM109" s="905"/>
      <c r="AN109" s="905"/>
      <c r="AO109" s="906"/>
      <c r="AP109" s="907" t="s">
        <v>433</v>
      </c>
      <c r="AQ109" s="905"/>
      <c r="AR109" s="905"/>
      <c r="AS109" s="905"/>
      <c r="AT109" s="935"/>
      <c r="AU109" s="904" t="s">
        <v>430</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431</v>
      </c>
      <c r="BR109" s="905"/>
      <c r="BS109" s="905"/>
      <c r="BT109" s="905"/>
      <c r="BU109" s="906"/>
      <c r="BV109" s="907" t="s">
        <v>432</v>
      </c>
      <c r="BW109" s="905"/>
      <c r="BX109" s="905"/>
      <c r="BY109" s="905"/>
      <c r="BZ109" s="906"/>
      <c r="CA109" s="907" t="s">
        <v>307</v>
      </c>
      <c r="CB109" s="905"/>
      <c r="CC109" s="905"/>
      <c r="CD109" s="905"/>
      <c r="CE109" s="906"/>
      <c r="CF109" s="942" t="s">
        <v>433</v>
      </c>
      <c r="CG109" s="942"/>
      <c r="CH109" s="942"/>
      <c r="CI109" s="942"/>
      <c r="CJ109" s="942"/>
      <c r="CK109" s="907" t="s">
        <v>434</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431</v>
      </c>
      <c r="DH109" s="905"/>
      <c r="DI109" s="905"/>
      <c r="DJ109" s="905"/>
      <c r="DK109" s="906"/>
      <c r="DL109" s="907" t="s">
        <v>432</v>
      </c>
      <c r="DM109" s="905"/>
      <c r="DN109" s="905"/>
      <c r="DO109" s="905"/>
      <c r="DP109" s="906"/>
      <c r="DQ109" s="907" t="s">
        <v>307</v>
      </c>
      <c r="DR109" s="905"/>
      <c r="DS109" s="905"/>
      <c r="DT109" s="905"/>
      <c r="DU109" s="906"/>
      <c r="DV109" s="907" t="s">
        <v>433</v>
      </c>
      <c r="DW109" s="905"/>
      <c r="DX109" s="905"/>
      <c r="DY109" s="905"/>
      <c r="DZ109" s="935"/>
    </row>
    <row r="110" spans="1:131" s="231" customFormat="1" ht="26.25" customHeight="1">
      <c r="A110" s="816" t="s">
        <v>435</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233831</v>
      </c>
      <c r="AB110" s="898"/>
      <c r="AC110" s="898"/>
      <c r="AD110" s="898"/>
      <c r="AE110" s="899"/>
      <c r="AF110" s="900">
        <v>231395</v>
      </c>
      <c r="AG110" s="898"/>
      <c r="AH110" s="898"/>
      <c r="AI110" s="898"/>
      <c r="AJ110" s="899"/>
      <c r="AK110" s="900">
        <v>248434</v>
      </c>
      <c r="AL110" s="898"/>
      <c r="AM110" s="898"/>
      <c r="AN110" s="898"/>
      <c r="AO110" s="899"/>
      <c r="AP110" s="901">
        <v>11.7</v>
      </c>
      <c r="AQ110" s="902"/>
      <c r="AR110" s="902"/>
      <c r="AS110" s="902"/>
      <c r="AT110" s="903"/>
      <c r="AU110" s="936" t="s">
        <v>72</v>
      </c>
      <c r="AV110" s="937"/>
      <c r="AW110" s="937"/>
      <c r="AX110" s="937"/>
      <c r="AY110" s="937"/>
      <c r="AZ110" s="869" t="s">
        <v>436</v>
      </c>
      <c r="BA110" s="817"/>
      <c r="BB110" s="817"/>
      <c r="BC110" s="817"/>
      <c r="BD110" s="817"/>
      <c r="BE110" s="817"/>
      <c r="BF110" s="817"/>
      <c r="BG110" s="817"/>
      <c r="BH110" s="817"/>
      <c r="BI110" s="817"/>
      <c r="BJ110" s="817"/>
      <c r="BK110" s="817"/>
      <c r="BL110" s="817"/>
      <c r="BM110" s="817"/>
      <c r="BN110" s="817"/>
      <c r="BO110" s="817"/>
      <c r="BP110" s="818"/>
      <c r="BQ110" s="870">
        <v>2701576</v>
      </c>
      <c r="BR110" s="851"/>
      <c r="BS110" s="851"/>
      <c r="BT110" s="851"/>
      <c r="BU110" s="851"/>
      <c r="BV110" s="851">
        <v>2733111</v>
      </c>
      <c r="BW110" s="851"/>
      <c r="BX110" s="851"/>
      <c r="BY110" s="851"/>
      <c r="BZ110" s="851"/>
      <c r="CA110" s="851">
        <v>2698866</v>
      </c>
      <c r="CB110" s="851"/>
      <c r="CC110" s="851"/>
      <c r="CD110" s="851"/>
      <c r="CE110" s="851"/>
      <c r="CF110" s="875">
        <v>127</v>
      </c>
      <c r="CG110" s="876"/>
      <c r="CH110" s="876"/>
      <c r="CI110" s="876"/>
      <c r="CJ110" s="876"/>
      <c r="CK110" s="932" t="s">
        <v>437</v>
      </c>
      <c r="CL110" s="828"/>
      <c r="CM110" s="869" t="s">
        <v>438</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t="s">
        <v>439</v>
      </c>
      <c r="DH110" s="851"/>
      <c r="DI110" s="851"/>
      <c r="DJ110" s="851"/>
      <c r="DK110" s="851"/>
      <c r="DL110" s="851" t="s">
        <v>440</v>
      </c>
      <c r="DM110" s="851"/>
      <c r="DN110" s="851"/>
      <c r="DO110" s="851"/>
      <c r="DP110" s="851"/>
      <c r="DQ110" s="851" t="s">
        <v>441</v>
      </c>
      <c r="DR110" s="851"/>
      <c r="DS110" s="851"/>
      <c r="DT110" s="851"/>
      <c r="DU110" s="851"/>
      <c r="DV110" s="852" t="s">
        <v>439</v>
      </c>
      <c r="DW110" s="852"/>
      <c r="DX110" s="852"/>
      <c r="DY110" s="852"/>
      <c r="DZ110" s="853"/>
    </row>
    <row r="111" spans="1:131" s="231" customFormat="1" ht="26.25" customHeight="1">
      <c r="A111" s="783" t="s">
        <v>442</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1"/>
      <c r="AA111" s="924" t="s">
        <v>443</v>
      </c>
      <c r="AB111" s="925"/>
      <c r="AC111" s="925"/>
      <c r="AD111" s="925"/>
      <c r="AE111" s="926"/>
      <c r="AF111" s="927" t="s">
        <v>440</v>
      </c>
      <c r="AG111" s="925"/>
      <c r="AH111" s="925"/>
      <c r="AI111" s="925"/>
      <c r="AJ111" s="926"/>
      <c r="AK111" s="927" t="s">
        <v>443</v>
      </c>
      <c r="AL111" s="925"/>
      <c r="AM111" s="925"/>
      <c r="AN111" s="925"/>
      <c r="AO111" s="926"/>
      <c r="AP111" s="928" t="s">
        <v>128</v>
      </c>
      <c r="AQ111" s="929"/>
      <c r="AR111" s="929"/>
      <c r="AS111" s="929"/>
      <c r="AT111" s="930"/>
      <c r="AU111" s="938"/>
      <c r="AV111" s="939"/>
      <c r="AW111" s="939"/>
      <c r="AX111" s="939"/>
      <c r="AY111" s="939"/>
      <c r="AZ111" s="824" t="s">
        <v>444</v>
      </c>
      <c r="BA111" s="761"/>
      <c r="BB111" s="761"/>
      <c r="BC111" s="761"/>
      <c r="BD111" s="761"/>
      <c r="BE111" s="761"/>
      <c r="BF111" s="761"/>
      <c r="BG111" s="761"/>
      <c r="BH111" s="761"/>
      <c r="BI111" s="761"/>
      <c r="BJ111" s="761"/>
      <c r="BK111" s="761"/>
      <c r="BL111" s="761"/>
      <c r="BM111" s="761"/>
      <c r="BN111" s="761"/>
      <c r="BO111" s="761"/>
      <c r="BP111" s="762"/>
      <c r="BQ111" s="825">
        <v>3456</v>
      </c>
      <c r="BR111" s="826"/>
      <c r="BS111" s="826"/>
      <c r="BT111" s="826"/>
      <c r="BU111" s="826"/>
      <c r="BV111" s="826">
        <v>2304</v>
      </c>
      <c r="BW111" s="826"/>
      <c r="BX111" s="826"/>
      <c r="BY111" s="826"/>
      <c r="BZ111" s="826"/>
      <c r="CA111" s="826">
        <v>1152</v>
      </c>
      <c r="CB111" s="826"/>
      <c r="CC111" s="826"/>
      <c r="CD111" s="826"/>
      <c r="CE111" s="826"/>
      <c r="CF111" s="884">
        <v>0.1</v>
      </c>
      <c r="CG111" s="885"/>
      <c r="CH111" s="885"/>
      <c r="CI111" s="885"/>
      <c r="CJ111" s="885"/>
      <c r="CK111" s="933"/>
      <c r="CL111" s="830"/>
      <c r="CM111" s="824" t="s">
        <v>445</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t="s">
        <v>413</v>
      </c>
      <c r="DH111" s="826"/>
      <c r="DI111" s="826"/>
      <c r="DJ111" s="826"/>
      <c r="DK111" s="826"/>
      <c r="DL111" s="826" t="s">
        <v>413</v>
      </c>
      <c r="DM111" s="826"/>
      <c r="DN111" s="826"/>
      <c r="DO111" s="826"/>
      <c r="DP111" s="826"/>
      <c r="DQ111" s="826" t="s">
        <v>413</v>
      </c>
      <c r="DR111" s="826"/>
      <c r="DS111" s="826"/>
      <c r="DT111" s="826"/>
      <c r="DU111" s="826"/>
      <c r="DV111" s="803" t="s">
        <v>128</v>
      </c>
      <c r="DW111" s="803"/>
      <c r="DX111" s="803"/>
      <c r="DY111" s="803"/>
      <c r="DZ111" s="804"/>
    </row>
    <row r="112" spans="1:131" s="231" customFormat="1" ht="26.25" customHeight="1">
      <c r="A112" s="918" t="s">
        <v>446</v>
      </c>
      <c r="B112" s="919"/>
      <c r="C112" s="761" t="s">
        <v>447</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440</v>
      </c>
      <c r="AB112" s="789"/>
      <c r="AC112" s="789"/>
      <c r="AD112" s="789"/>
      <c r="AE112" s="790"/>
      <c r="AF112" s="791" t="s">
        <v>440</v>
      </c>
      <c r="AG112" s="789"/>
      <c r="AH112" s="789"/>
      <c r="AI112" s="789"/>
      <c r="AJ112" s="790"/>
      <c r="AK112" s="791" t="s">
        <v>439</v>
      </c>
      <c r="AL112" s="789"/>
      <c r="AM112" s="789"/>
      <c r="AN112" s="789"/>
      <c r="AO112" s="790"/>
      <c r="AP112" s="833" t="s">
        <v>440</v>
      </c>
      <c r="AQ112" s="834"/>
      <c r="AR112" s="834"/>
      <c r="AS112" s="834"/>
      <c r="AT112" s="835"/>
      <c r="AU112" s="938"/>
      <c r="AV112" s="939"/>
      <c r="AW112" s="939"/>
      <c r="AX112" s="939"/>
      <c r="AY112" s="939"/>
      <c r="AZ112" s="824" t="s">
        <v>448</v>
      </c>
      <c r="BA112" s="761"/>
      <c r="BB112" s="761"/>
      <c r="BC112" s="761"/>
      <c r="BD112" s="761"/>
      <c r="BE112" s="761"/>
      <c r="BF112" s="761"/>
      <c r="BG112" s="761"/>
      <c r="BH112" s="761"/>
      <c r="BI112" s="761"/>
      <c r="BJ112" s="761"/>
      <c r="BK112" s="761"/>
      <c r="BL112" s="761"/>
      <c r="BM112" s="761"/>
      <c r="BN112" s="761"/>
      <c r="BO112" s="761"/>
      <c r="BP112" s="762"/>
      <c r="BQ112" s="825">
        <v>493259</v>
      </c>
      <c r="BR112" s="826"/>
      <c r="BS112" s="826"/>
      <c r="BT112" s="826"/>
      <c r="BU112" s="826"/>
      <c r="BV112" s="826">
        <v>530785</v>
      </c>
      <c r="BW112" s="826"/>
      <c r="BX112" s="826"/>
      <c r="BY112" s="826"/>
      <c r="BZ112" s="826"/>
      <c r="CA112" s="826">
        <v>646508</v>
      </c>
      <c r="CB112" s="826"/>
      <c r="CC112" s="826"/>
      <c r="CD112" s="826"/>
      <c r="CE112" s="826"/>
      <c r="CF112" s="884">
        <v>30.4</v>
      </c>
      <c r="CG112" s="885"/>
      <c r="CH112" s="885"/>
      <c r="CI112" s="885"/>
      <c r="CJ112" s="885"/>
      <c r="CK112" s="933"/>
      <c r="CL112" s="830"/>
      <c r="CM112" s="824" t="s">
        <v>449</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t="s">
        <v>128</v>
      </c>
      <c r="DH112" s="826"/>
      <c r="DI112" s="826"/>
      <c r="DJ112" s="826"/>
      <c r="DK112" s="826"/>
      <c r="DL112" s="826" t="s">
        <v>443</v>
      </c>
      <c r="DM112" s="826"/>
      <c r="DN112" s="826"/>
      <c r="DO112" s="826"/>
      <c r="DP112" s="826"/>
      <c r="DQ112" s="826" t="s">
        <v>440</v>
      </c>
      <c r="DR112" s="826"/>
      <c r="DS112" s="826"/>
      <c r="DT112" s="826"/>
      <c r="DU112" s="826"/>
      <c r="DV112" s="803" t="s">
        <v>128</v>
      </c>
      <c r="DW112" s="803"/>
      <c r="DX112" s="803"/>
      <c r="DY112" s="803"/>
      <c r="DZ112" s="804"/>
    </row>
    <row r="113" spans="1:130" s="231" customFormat="1" ht="26.25" customHeight="1">
      <c r="A113" s="920"/>
      <c r="B113" s="921"/>
      <c r="C113" s="761" t="s">
        <v>450</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4">
        <v>45305</v>
      </c>
      <c r="AB113" s="925"/>
      <c r="AC113" s="925"/>
      <c r="AD113" s="925"/>
      <c r="AE113" s="926"/>
      <c r="AF113" s="927">
        <v>61599</v>
      </c>
      <c r="AG113" s="925"/>
      <c r="AH113" s="925"/>
      <c r="AI113" s="925"/>
      <c r="AJ113" s="926"/>
      <c r="AK113" s="927">
        <v>57989</v>
      </c>
      <c r="AL113" s="925"/>
      <c r="AM113" s="925"/>
      <c r="AN113" s="925"/>
      <c r="AO113" s="926"/>
      <c r="AP113" s="928">
        <v>2.7</v>
      </c>
      <c r="AQ113" s="929"/>
      <c r="AR113" s="929"/>
      <c r="AS113" s="929"/>
      <c r="AT113" s="930"/>
      <c r="AU113" s="938"/>
      <c r="AV113" s="939"/>
      <c r="AW113" s="939"/>
      <c r="AX113" s="939"/>
      <c r="AY113" s="939"/>
      <c r="AZ113" s="824" t="s">
        <v>451</v>
      </c>
      <c r="BA113" s="761"/>
      <c r="BB113" s="761"/>
      <c r="BC113" s="761"/>
      <c r="BD113" s="761"/>
      <c r="BE113" s="761"/>
      <c r="BF113" s="761"/>
      <c r="BG113" s="761"/>
      <c r="BH113" s="761"/>
      <c r="BI113" s="761"/>
      <c r="BJ113" s="761"/>
      <c r="BK113" s="761"/>
      <c r="BL113" s="761"/>
      <c r="BM113" s="761"/>
      <c r="BN113" s="761"/>
      <c r="BO113" s="761"/>
      <c r="BP113" s="762"/>
      <c r="BQ113" s="825">
        <v>109866</v>
      </c>
      <c r="BR113" s="826"/>
      <c r="BS113" s="826"/>
      <c r="BT113" s="826"/>
      <c r="BU113" s="826"/>
      <c r="BV113" s="826">
        <v>128756</v>
      </c>
      <c r="BW113" s="826"/>
      <c r="BX113" s="826"/>
      <c r="BY113" s="826"/>
      <c r="BZ113" s="826"/>
      <c r="CA113" s="826">
        <v>139040</v>
      </c>
      <c r="CB113" s="826"/>
      <c r="CC113" s="826"/>
      <c r="CD113" s="826"/>
      <c r="CE113" s="826"/>
      <c r="CF113" s="884">
        <v>6.5</v>
      </c>
      <c r="CG113" s="885"/>
      <c r="CH113" s="885"/>
      <c r="CI113" s="885"/>
      <c r="CJ113" s="885"/>
      <c r="CK113" s="933"/>
      <c r="CL113" s="830"/>
      <c r="CM113" s="824" t="s">
        <v>452</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t="s">
        <v>439</v>
      </c>
      <c r="DH113" s="789"/>
      <c r="DI113" s="789"/>
      <c r="DJ113" s="789"/>
      <c r="DK113" s="790"/>
      <c r="DL113" s="791" t="s">
        <v>439</v>
      </c>
      <c r="DM113" s="789"/>
      <c r="DN113" s="789"/>
      <c r="DO113" s="789"/>
      <c r="DP113" s="790"/>
      <c r="DQ113" s="791" t="s">
        <v>439</v>
      </c>
      <c r="DR113" s="789"/>
      <c r="DS113" s="789"/>
      <c r="DT113" s="789"/>
      <c r="DU113" s="790"/>
      <c r="DV113" s="833" t="s">
        <v>440</v>
      </c>
      <c r="DW113" s="834"/>
      <c r="DX113" s="834"/>
      <c r="DY113" s="834"/>
      <c r="DZ113" s="835"/>
    </row>
    <row r="114" spans="1:130" s="231" customFormat="1" ht="26.25" customHeight="1">
      <c r="A114" s="920"/>
      <c r="B114" s="921"/>
      <c r="C114" s="761" t="s">
        <v>453</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v>7433</v>
      </c>
      <c r="AB114" s="789"/>
      <c r="AC114" s="789"/>
      <c r="AD114" s="789"/>
      <c r="AE114" s="790"/>
      <c r="AF114" s="791">
        <v>11895</v>
      </c>
      <c r="AG114" s="789"/>
      <c r="AH114" s="789"/>
      <c r="AI114" s="789"/>
      <c r="AJ114" s="790"/>
      <c r="AK114" s="791">
        <v>16152</v>
      </c>
      <c r="AL114" s="789"/>
      <c r="AM114" s="789"/>
      <c r="AN114" s="789"/>
      <c r="AO114" s="790"/>
      <c r="AP114" s="833">
        <v>0.8</v>
      </c>
      <c r="AQ114" s="834"/>
      <c r="AR114" s="834"/>
      <c r="AS114" s="834"/>
      <c r="AT114" s="835"/>
      <c r="AU114" s="938"/>
      <c r="AV114" s="939"/>
      <c r="AW114" s="939"/>
      <c r="AX114" s="939"/>
      <c r="AY114" s="939"/>
      <c r="AZ114" s="824" t="s">
        <v>454</v>
      </c>
      <c r="BA114" s="761"/>
      <c r="BB114" s="761"/>
      <c r="BC114" s="761"/>
      <c r="BD114" s="761"/>
      <c r="BE114" s="761"/>
      <c r="BF114" s="761"/>
      <c r="BG114" s="761"/>
      <c r="BH114" s="761"/>
      <c r="BI114" s="761"/>
      <c r="BJ114" s="761"/>
      <c r="BK114" s="761"/>
      <c r="BL114" s="761"/>
      <c r="BM114" s="761"/>
      <c r="BN114" s="761"/>
      <c r="BO114" s="761"/>
      <c r="BP114" s="762"/>
      <c r="BQ114" s="825" t="s">
        <v>443</v>
      </c>
      <c r="BR114" s="826"/>
      <c r="BS114" s="826"/>
      <c r="BT114" s="826"/>
      <c r="BU114" s="826"/>
      <c r="BV114" s="826" t="s">
        <v>440</v>
      </c>
      <c r="BW114" s="826"/>
      <c r="BX114" s="826"/>
      <c r="BY114" s="826"/>
      <c r="BZ114" s="826"/>
      <c r="CA114" s="826" t="s">
        <v>440</v>
      </c>
      <c r="CB114" s="826"/>
      <c r="CC114" s="826"/>
      <c r="CD114" s="826"/>
      <c r="CE114" s="826"/>
      <c r="CF114" s="884" t="s">
        <v>439</v>
      </c>
      <c r="CG114" s="885"/>
      <c r="CH114" s="885"/>
      <c r="CI114" s="885"/>
      <c r="CJ114" s="885"/>
      <c r="CK114" s="933"/>
      <c r="CL114" s="830"/>
      <c r="CM114" s="824" t="s">
        <v>455</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439</v>
      </c>
      <c r="DH114" s="789"/>
      <c r="DI114" s="789"/>
      <c r="DJ114" s="789"/>
      <c r="DK114" s="790"/>
      <c r="DL114" s="791" t="s">
        <v>439</v>
      </c>
      <c r="DM114" s="789"/>
      <c r="DN114" s="789"/>
      <c r="DO114" s="789"/>
      <c r="DP114" s="790"/>
      <c r="DQ114" s="791" t="s">
        <v>440</v>
      </c>
      <c r="DR114" s="789"/>
      <c r="DS114" s="789"/>
      <c r="DT114" s="789"/>
      <c r="DU114" s="790"/>
      <c r="DV114" s="833" t="s">
        <v>128</v>
      </c>
      <c r="DW114" s="834"/>
      <c r="DX114" s="834"/>
      <c r="DY114" s="834"/>
      <c r="DZ114" s="835"/>
    </row>
    <row r="115" spans="1:130" s="231" customFormat="1" ht="26.25" customHeight="1">
      <c r="A115" s="920"/>
      <c r="B115" s="921"/>
      <c r="C115" s="761" t="s">
        <v>456</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4">
        <v>1152</v>
      </c>
      <c r="AB115" s="925"/>
      <c r="AC115" s="925"/>
      <c r="AD115" s="925"/>
      <c r="AE115" s="926"/>
      <c r="AF115" s="927">
        <v>1152</v>
      </c>
      <c r="AG115" s="925"/>
      <c r="AH115" s="925"/>
      <c r="AI115" s="925"/>
      <c r="AJ115" s="926"/>
      <c r="AK115" s="927">
        <v>1152</v>
      </c>
      <c r="AL115" s="925"/>
      <c r="AM115" s="925"/>
      <c r="AN115" s="925"/>
      <c r="AO115" s="926"/>
      <c r="AP115" s="928">
        <v>0.1</v>
      </c>
      <c r="AQ115" s="929"/>
      <c r="AR115" s="929"/>
      <c r="AS115" s="929"/>
      <c r="AT115" s="930"/>
      <c r="AU115" s="938"/>
      <c r="AV115" s="939"/>
      <c r="AW115" s="939"/>
      <c r="AX115" s="939"/>
      <c r="AY115" s="939"/>
      <c r="AZ115" s="824" t="s">
        <v>457</v>
      </c>
      <c r="BA115" s="761"/>
      <c r="BB115" s="761"/>
      <c r="BC115" s="761"/>
      <c r="BD115" s="761"/>
      <c r="BE115" s="761"/>
      <c r="BF115" s="761"/>
      <c r="BG115" s="761"/>
      <c r="BH115" s="761"/>
      <c r="BI115" s="761"/>
      <c r="BJ115" s="761"/>
      <c r="BK115" s="761"/>
      <c r="BL115" s="761"/>
      <c r="BM115" s="761"/>
      <c r="BN115" s="761"/>
      <c r="BO115" s="761"/>
      <c r="BP115" s="762"/>
      <c r="BQ115" s="825" t="s">
        <v>440</v>
      </c>
      <c r="BR115" s="826"/>
      <c r="BS115" s="826"/>
      <c r="BT115" s="826"/>
      <c r="BU115" s="826"/>
      <c r="BV115" s="826" t="s">
        <v>440</v>
      </c>
      <c r="BW115" s="826"/>
      <c r="BX115" s="826"/>
      <c r="BY115" s="826"/>
      <c r="BZ115" s="826"/>
      <c r="CA115" s="826" t="s">
        <v>439</v>
      </c>
      <c r="CB115" s="826"/>
      <c r="CC115" s="826"/>
      <c r="CD115" s="826"/>
      <c r="CE115" s="826"/>
      <c r="CF115" s="884" t="s">
        <v>128</v>
      </c>
      <c r="CG115" s="885"/>
      <c r="CH115" s="885"/>
      <c r="CI115" s="885"/>
      <c r="CJ115" s="885"/>
      <c r="CK115" s="933"/>
      <c r="CL115" s="830"/>
      <c r="CM115" s="824" t="s">
        <v>458</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t="s">
        <v>128</v>
      </c>
      <c r="DH115" s="789"/>
      <c r="DI115" s="789"/>
      <c r="DJ115" s="789"/>
      <c r="DK115" s="790"/>
      <c r="DL115" s="791" t="s">
        <v>128</v>
      </c>
      <c r="DM115" s="789"/>
      <c r="DN115" s="789"/>
      <c r="DO115" s="789"/>
      <c r="DP115" s="790"/>
      <c r="DQ115" s="791" t="s">
        <v>439</v>
      </c>
      <c r="DR115" s="789"/>
      <c r="DS115" s="789"/>
      <c r="DT115" s="789"/>
      <c r="DU115" s="790"/>
      <c r="DV115" s="833" t="s">
        <v>443</v>
      </c>
      <c r="DW115" s="834"/>
      <c r="DX115" s="834"/>
      <c r="DY115" s="834"/>
      <c r="DZ115" s="835"/>
    </row>
    <row r="116" spans="1:130" s="231" customFormat="1" ht="26.25" customHeight="1">
      <c r="A116" s="922"/>
      <c r="B116" s="923"/>
      <c r="C116" s="848" t="s">
        <v>459</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t="s">
        <v>440</v>
      </c>
      <c r="AB116" s="789"/>
      <c r="AC116" s="789"/>
      <c r="AD116" s="789"/>
      <c r="AE116" s="790"/>
      <c r="AF116" s="791" t="s">
        <v>443</v>
      </c>
      <c r="AG116" s="789"/>
      <c r="AH116" s="789"/>
      <c r="AI116" s="789"/>
      <c r="AJ116" s="790"/>
      <c r="AK116" s="791" t="s">
        <v>128</v>
      </c>
      <c r="AL116" s="789"/>
      <c r="AM116" s="789"/>
      <c r="AN116" s="789"/>
      <c r="AO116" s="790"/>
      <c r="AP116" s="833" t="s">
        <v>128</v>
      </c>
      <c r="AQ116" s="834"/>
      <c r="AR116" s="834"/>
      <c r="AS116" s="834"/>
      <c r="AT116" s="835"/>
      <c r="AU116" s="938"/>
      <c r="AV116" s="939"/>
      <c r="AW116" s="939"/>
      <c r="AX116" s="939"/>
      <c r="AY116" s="939"/>
      <c r="AZ116" s="872" t="s">
        <v>460</v>
      </c>
      <c r="BA116" s="873"/>
      <c r="BB116" s="873"/>
      <c r="BC116" s="873"/>
      <c r="BD116" s="873"/>
      <c r="BE116" s="873"/>
      <c r="BF116" s="873"/>
      <c r="BG116" s="873"/>
      <c r="BH116" s="873"/>
      <c r="BI116" s="873"/>
      <c r="BJ116" s="873"/>
      <c r="BK116" s="873"/>
      <c r="BL116" s="873"/>
      <c r="BM116" s="873"/>
      <c r="BN116" s="873"/>
      <c r="BO116" s="873"/>
      <c r="BP116" s="874"/>
      <c r="BQ116" s="825" t="s">
        <v>440</v>
      </c>
      <c r="BR116" s="826"/>
      <c r="BS116" s="826"/>
      <c r="BT116" s="826"/>
      <c r="BU116" s="826"/>
      <c r="BV116" s="826" t="s">
        <v>439</v>
      </c>
      <c r="BW116" s="826"/>
      <c r="BX116" s="826"/>
      <c r="BY116" s="826"/>
      <c r="BZ116" s="826"/>
      <c r="CA116" s="826" t="s">
        <v>440</v>
      </c>
      <c r="CB116" s="826"/>
      <c r="CC116" s="826"/>
      <c r="CD116" s="826"/>
      <c r="CE116" s="826"/>
      <c r="CF116" s="884" t="s">
        <v>439</v>
      </c>
      <c r="CG116" s="885"/>
      <c r="CH116" s="885"/>
      <c r="CI116" s="885"/>
      <c r="CJ116" s="885"/>
      <c r="CK116" s="933"/>
      <c r="CL116" s="830"/>
      <c r="CM116" s="824" t="s">
        <v>461</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t="s">
        <v>439</v>
      </c>
      <c r="DH116" s="789"/>
      <c r="DI116" s="789"/>
      <c r="DJ116" s="789"/>
      <c r="DK116" s="790"/>
      <c r="DL116" s="791" t="s">
        <v>440</v>
      </c>
      <c r="DM116" s="789"/>
      <c r="DN116" s="789"/>
      <c r="DO116" s="789"/>
      <c r="DP116" s="790"/>
      <c r="DQ116" s="791" t="s">
        <v>439</v>
      </c>
      <c r="DR116" s="789"/>
      <c r="DS116" s="789"/>
      <c r="DT116" s="789"/>
      <c r="DU116" s="790"/>
      <c r="DV116" s="833" t="s">
        <v>440</v>
      </c>
      <c r="DW116" s="834"/>
      <c r="DX116" s="834"/>
      <c r="DY116" s="834"/>
      <c r="DZ116" s="835"/>
    </row>
    <row r="117" spans="1:130" s="231" customFormat="1" ht="26.25" customHeight="1">
      <c r="A117" s="904" t="s">
        <v>188</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462</v>
      </c>
      <c r="Z117" s="906"/>
      <c r="AA117" s="911">
        <v>287721</v>
      </c>
      <c r="AB117" s="912"/>
      <c r="AC117" s="912"/>
      <c r="AD117" s="912"/>
      <c r="AE117" s="913"/>
      <c r="AF117" s="914">
        <v>306041</v>
      </c>
      <c r="AG117" s="912"/>
      <c r="AH117" s="912"/>
      <c r="AI117" s="912"/>
      <c r="AJ117" s="913"/>
      <c r="AK117" s="914">
        <v>323727</v>
      </c>
      <c r="AL117" s="912"/>
      <c r="AM117" s="912"/>
      <c r="AN117" s="912"/>
      <c r="AO117" s="913"/>
      <c r="AP117" s="915"/>
      <c r="AQ117" s="916"/>
      <c r="AR117" s="916"/>
      <c r="AS117" s="916"/>
      <c r="AT117" s="917"/>
      <c r="AU117" s="938"/>
      <c r="AV117" s="939"/>
      <c r="AW117" s="939"/>
      <c r="AX117" s="939"/>
      <c r="AY117" s="939"/>
      <c r="AZ117" s="872" t="s">
        <v>463</v>
      </c>
      <c r="BA117" s="873"/>
      <c r="BB117" s="873"/>
      <c r="BC117" s="873"/>
      <c r="BD117" s="873"/>
      <c r="BE117" s="873"/>
      <c r="BF117" s="873"/>
      <c r="BG117" s="873"/>
      <c r="BH117" s="873"/>
      <c r="BI117" s="873"/>
      <c r="BJ117" s="873"/>
      <c r="BK117" s="873"/>
      <c r="BL117" s="873"/>
      <c r="BM117" s="873"/>
      <c r="BN117" s="873"/>
      <c r="BO117" s="873"/>
      <c r="BP117" s="874"/>
      <c r="BQ117" s="825" t="s">
        <v>443</v>
      </c>
      <c r="BR117" s="826"/>
      <c r="BS117" s="826"/>
      <c r="BT117" s="826"/>
      <c r="BU117" s="826"/>
      <c r="BV117" s="826" t="s">
        <v>443</v>
      </c>
      <c r="BW117" s="826"/>
      <c r="BX117" s="826"/>
      <c r="BY117" s="826"/>
      <c r="BZ117" s="826"/>
      <c r="CA117" s="826" t="s">
        <v>443</v>
      </c>
      <c r="CB117" s="826"/>
      <c r="CC117" s="826"/>
      <c r="CD117" s="826"/>
      <c r="CE117" s="826"/>
      <c r="CF117" s="884" t="s">
        <v>443</v>
      </c>
      <c r="CG117" s="885"/>
      <c r="CH117" s="885"/>
      <c r="CI117" s="885"/>
      <c r="CJ117" s="885"/>
      <c r="CK117" s="933"/>
      <c r="CL117" s="830"/>
      <c r="CM117" s="824" t="s">
        <v>464</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128</v>
      </c>
      <c r="DH117" s="789"/>
      <c r="DI117" s="789"/>
      <c r="DJ117" s="789"/>
      <c r="DK117" s="790"/>
      <c r="DL117" s="791" t="s">
        <v>443</v>
      </c>
      <c r="DM117" s="789"/>
      <c r="DN117" s="789"/>
      <c r="DO117" s="789"/>
      <c r="DP117" s="790"/>
      <c r="DQ117" s="791" t="s">
        <v>443</v>
      </c>
      <c r="DR117" s="789"/>
      <c r="DS117" s="789"/>
      <c r="DT117" s="789"/>
      <c r="DU117" s="790"/>
      <c r="DV117" s="833" t="s">
        <v>443</v>
      </c>
      <c r="DW117" s="834"/>
      <c r="DX117" s="834"/>
      <c r="DY117" s="834"/>
      <c r="DZ117" s="835"/>
    </row>
    <row r="118" spans="1:130" s="231" customFormat="1" ht="26.25" customHeight="1">
      <c r="A118" s="904" t="s">
        <v>434</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431</v>
      </c>
      <c r="AB118" s="905"/>
      <c r="AC118" s="905"/>
      <c r="AD118" s="905"/>
      <c r="AE118" s="906"/>
      <c r="AF118" s="907" t="s">
        <v>432</v>
      </c>
      <c r="AG118" s="905"/>
      <c r="AH118" s="905"/>
      <c r="AI118" s="905"/>
      <c r="AJ118" s="906"/>
      <c r="AK118" s="907" t="s">
        <v>307</v>
      </c>
      <c r="AL118" s="905"/>
      <c r="AM118" s="905"/>
      <c r="AN118" s="905"/>
      <c r="AO118" s="906"/>
      <c r="AP118" s="908" t="s">
        <v>433</v>
      </c>
      <c r="AQ118" s="909"/>
      <c r="AR118" s="909"/>
      <c r="AS118" s="909"/>
      <c r="AT118" s="910"/>
      <c r="AU118" s="938"/>
      <c r="AV118" s="939"/>
      <c r="AW118" s="939"/>
      <c r="AX118" s="939"/>
      <c r="AY118" s="939"/>
      <c r="AZ118" s="847" t="s">
        <v>465</v>
      </c>
      <c r="BA118" s="848"/>
      <c r="BB118" s="848"/>
      <c r="BC118" s="848"/>
      <c r="BD118" s="848"/>
      <c r="BE118" s="848"/>
      <c r="BF118" s="848"/>
      <c r="BG118" s="848"/>
      <c r="BH118" s="848"/>
      <c r="BI118" s="848"/>
      <c r="BJ118" s="848"/>
      <c r="BK118" s="848"/>
      <c r="BL118" s="848"/>
      <c r="BM118" s="848"/>
      <c r="BN118" s="848"/>
      <c r="BO118" s="848"/>
      <c r="BP118" s="849"/>
      <c r="BQ118" s="888" t="s">
        <v>128</v>
      </c>
      <c r="BR118" s="854"/>
      <c r="BS118" s="854"/>
      <c r="BT118" s="854"/>
      <c r="BU118" s="854"/>
      <c r="BV118" s="854" t="s">
        <v>128</v>
      </c>
      <c r="BW118" s="854"/>
      <c r="BX118" s="854"/>
      <c r="BY118" s="854"/>
      <c r="BZ118" s="854"/>
      <c r="CA118" s="854" t="s">
        <v>128</v>
      </c>
      <c r="CB118" s="854"/>
      <c r="CC118" s="854"/>
      <c r="CD118" s="854"/>
      <c r="CE118" s="854"/>
      <c r="CF118" s="884" t="s">
        <v>128</v>
      </c>
      <c r="CG118" s="885"/>
      <c r="CH118" s="885"/>
      <c r="CI118" s="885"/>
      <c r="CJ118" s="885"/>
      <c r="CK118" s="933"/>
      <c r="CL118" s="830"/>
      <c r="CM118" s="824" t="s">
        <v>466</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t="s">
        <v>128</v>
      </c>
      <c r="DH118" s="789"/>
      <c r="DI118" s="789"/>
      <c r="DJ118" s="789"/>
      <c r="DK118" s="790"/>
      <c r="DL118" s="791" t="s">
        <v>443</v>
      </c>
      <c r="DM118" s="789"/>
      <c r="DN118" s="789"/>
      <c r="DO118" s="789"/>
      <c r="DP118" s="790"/>
      <c r="DQ118" s="791" t="s">
        <v>128</v>
      </c>
      <c r="DR118" s="789"/>
      <c r="DS118" s="789"/>
      <c r="DT118" s="789"/>
      <c r="DU118" s="790"/>
      <c r="DV118" s="833" t="s">
        <v>443</v>
      </c>
      <c r="DW118" s="834"/>
      <c r="DX118" s="834"/>
      <c r="DY118" s="834"/>
      <c r="DZ118" s="835"/>
    </row>
    <row r="119" spans="1:130" s="231" customFormat="1" ht="26.25" customHeight="1">
      <c r="A119" s="827" t="s">
        <v>437</v>
      </c>
      <c r="B119" s="828"/>
      <c r="C119" s="869" t="s">
        <v>438</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t="s">
        <v>128</v>
      </c>
      <c r="AB119" s="898"/>
      <c r="AC119" s="898"/>
      <c r="AD119" s="898"/>
      <c r="AE119" s="899"/>
      <c r="AF119" s="900" t="s">
        <v>128</v>
      </c>
      <c r="AG119" s="898"/>
      <c r="AH119" s="898"/>
      <c r="AI119" s="898"/>
      <c r="AJ119" s="899"/>
      <c r="AK119" s="900" t="s">
        <v>128</v>
      </c>
      <c r="AL119" s="898"/>
      <c r="AM119" s="898"/>
      <c r="AN119" s="898"/>
      <c r="AO119" s="899"/>
      <c r="AP119" s="901" t="s">
        <v>128</v>
      </c>
      <c r="AQ119" s="902"/>
      <c r="AR119" s="902"/>
      <c r="AS119" s="902"/>
      <c r="AT119" s="903"/>
      <c r="AU119" s="940"/>
      <c r="AV119" s="941"/>
      <c r="AW119" s="941"/>
      <c r="AX119" s="941"/>
      <c r="AY119" s="941"/>
      <c r="AZ119" s="253" t="s">
        <v>188</v>
      </c>
      <c r="BA119" s="253"/>
      <c r="BB119" s="253"/>
      <c r="BC119" s="253"/>
      <c r="BD119" s="253"/>
      <c r="BE119" s="253"/>
      <c r="BF119" s="253"/>
      <c r="BG119" s="253"/>
      <c r="BH119" s="253"/>
      <c r="BI119" s="253"/>
      <c r="BJ119" s="253"/>
      <c r="BK119" s="253"/>
      <c r="BL119" s="253"/>
      <c r="BM119" s="253"/>
      <c r="BN119" s="253"/>
      <c r="BO119" s="886" t="s">
        <v>467</v>
      </c>
      <c r="BP119" s="887"/>
      <c r="BQ119" s="888">
        <v>3308157</v>
      </c>
      <c r="BR119" s="854"/>
      <c r="BS119" s="854"/>
      <c r="BT119" s="854"/>
      <c r="BU119" s="854"/>
      <c r="BV119" s="854">
        <v>3394956</v>
      </c>
      <c r="BW119" s="854"/>
      <c r="BX119" s="854"/>
      <c r="BY119" s="854"/>
      <c r="BZ119" s="854"/>
      <c r="CA119" s="854">
        <v>3485566</v>
      </c>
      <c r="CB119" s="854"/>
      <c r="CC119" s="854"/>
      <c r="CD119" s="854"/>
      <c r="CE119" s="854"/>
      <c r="CF119" s="757"/>
      <c r="CG119" s="758"/>
      <c r="CH119" s="758"/>
      <c r="CI119" s="758"/>
      <c r="CJ119" s="843"/>
      <c r="CK119" s="934"/>
      <c r="CL119" s="832"/>
      <c r="CM119" s="847" t="s">
        <v>468</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v>3456</v>
      </c>
      <c r="DH119" s="773"/>
      <c r="DI119" s="773"/>
      <c r="DJ119" s="773"/>
      <c r="DK119" s="774"/>
      <c r="DL119" s="775">
        <v>2304</v>
      </c>
      <c r="DM119" s="773"/>
      <c r="DN119" s="773"/>
      <c r="DO119" s="773"/>
      <c r="DP119" s="774"/>
      <c r="DQ119" s="775">
        <v>1152</v>
      </c>
      <c r="DR119" s="773"/>
      <c r="DS119" s="773"/>
      <c r="DT119" s="773"/>
      <c r="DU119" s="774"/>
      <c r="DV119" s="857">
        <v>0.1</v>
      </c>
      <c r="DW119" s="858"/>
      <c r="DX119" s="858"/>
      <c r="DY119" s="858"/>
      <c r="DZ119" s="859"/>
    </row>
    <row r="120" spans="1:130" s="231" customFormat="1" ht="26.25" customHeight="1">
      <c r="A120" s="829"/>
      <c r="B120" s="830"/>
      <c r="C120" s="824" t="s">
        <v>445</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t="s">
        <v>469</v>
      </c>
      <c r="AB120" s="789"/>
      <c r="AC120" s="789"/>
      <c r="AD120" s="789"/>
      <c r="AE120" s="790"/>
      <c r="AF120" s="791" t="s">
        <v>393</v>
      </c>
      <c r="AG120" s="789"/>
      <c r="AH120" s="789"/>
      <c r="AI120" s="789"/>
      <c r="AJ120" s="790"/>
      <c r="AK120" s="791" t="s">
        <v>128</v>
      </c>
      <c r="AL120" s="789"/>
      <c r="AM120" s="789"/>
      <c r="AN120" s="789"/>
      <c r="AO120" s="790"/>
      <c r="AP120" s="833" t="s">
        <v>128</v>
      </c>
      <c r="AQ120" s="834"/>
      <c r="AR120" s="834"/>
      <c r="AS120" s="834"/>
      <c r="AT120" s="835"/>
      <c r="AU120" s="889" t="s">
        <v>470</v>
      </c>
      <c r="AV120" s="890"/>
      <c r="AW120" s="890"/>
      <c r="AX120" s="890"/>
      <c r="AY120" s="891"/>
      <c r="AZ120" s="869" t="s">
        <v>471</v>
      </c>
      <c r="BA120" s="817"/>
      <c r="BB120" s="817"/>
      <c r="BC120" s="817"/>
      <c r="BD120" s="817"/>
      <c r="BE120" s="817"/>
      <c r="BF120" s="817"/>
      <c r="BG120" s="817"/>
      <c r="BH120" s="817"/>
      <c r="BI120" s="817"/>
      <c r="BJ120" s="817"/>
      <c r="BK120" s="817"/>
      <c r="BL120" s="817"/>
      <c r="BM120" s="817"/>
      <c r="BN120" s="817"/>
      <c r="BO120" s="817"/>
      <c r="BP120" s="818"/>
      <c r="BQ120" s="870">
        <v>1896014</v>
      </c>
      <c r="BR120" s="851"/>
      <c r="BS120" s="851"/>
      <c r="BT120" s="851"/>
      <c r="BU120" s="851"/>
      <c r="BV120" s="851">
        <v>1933027</v>
      </c>
      <c r="BW120" s="851"/>
      <c r="BX120" s="851"/>
      <c r="BY120" s="851"/>
      <c r="BZ120" s="851"/>
      <c r="CA120" s="851">
        <v>2058748</v>
      </c>
      <c r="CB120" s="851"/>
      <c r="CC120" s="851"/>
      <c r="CD120" s="851"/>
      <c r="CE120" s="851"/>
      <c r="CF120" s="875">
        <v>96.9</v>
      </c>
      <c r="CG120" s="876"/>
      <c r="CH120" s="876"/>
      <c r="CI120" s="876"/>
      <c r="CJ120" s="876"/>
      <c r="CK120" s="877" t="s">
        <v>472</v>
      </c>
      <c r="CL120" s="861"/>
      <c r="CM120" s="861"/>
      <c r="CN120" s="861"/>
      <c r="CO120" s="862"/>
      <c r="CP120" s="881" t="s">
        <v>473</v>
      </c>
      <c r="CQ120" s="882"/>
      <c r="CR120" s="882"/>
      <c r="CS120" s="882"/>
      <c r="CT120" s="882"/>
      <c r="CU120" s="882"/>
      <c r="CV120" s="882"/>
      <c r="CW120" s="882"/>
      <c r="CX120" s="882"/>
      <c r="CY120" s="882"/>
      <c r="CZ120" s="882"/>
      <c r="DA120" s="882"/>
      <c r="DB120" s="882"/>
      <c r="DC120" s="882"/>
      <c r="DD120" s="882"/>
      <c r="DE120" s="882"/>
      <c r="DF120" s="883"/>
      <c r="DG120" s="870" t="s">
        <v>393</v>
      </c>
      <c r="DH120" s="851"/>
      <c r="DI120" s="851"/>
      <c r="DJ120" s="851"/>
      <c r="DK120" s="851"/>
      <c r="DL120" s="851">
        <v>530556</v>
      </c>
      <c r="DM120" s="851"/>
      <c r="DN120" s="851"/>
      <c r="DO120" s="851"/>
      <c r="DP120" s="851"/>
      <c r="DQ120" s="851">
        <v>645934</v>
      </c>
      <c r="DR120" s="851"/>
      <c r="DS120" s="851"/>
      <c r="DT120" s="851"/>
      <c r="DU120" s="851"/>
      <c r="DV120" s="852">
        <v>30.4</v>
      </c>
      <c r="DW120" s="852"/>
      <c r="DX120" s="852"/>
      <c r="DY120" s="852"/>
      <c r="DZ120" s="853"/>
    </row>
    <row r="121" spans="1:130" s="231" customFormat="1" ht="26.25" customHeight="1">
      <c r="A121" s="829"/>
      <c r="B121" s="830"/>
      <c r="C121" s="872" t="s">
        <v>474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t="s">
        <v>469</v>
      </c>
      <c r="AB121" s="789"/>
      <c r="AC121" s="789"/>
      <c r="AD121" s="789"/>
      <c r="AE121" s="790"/>
      <c r="AF121" s="791" t="s">
        <v>128</v>
      </c>
      <c r="AG121" s="789"/>
      <c r="AH121" s="789"/>
      <c r="AI121" s="789"/>
      <c r="AJ121" s="790"/>
      <c r="AK121" s="791" t="s">
        <v>393</v>
      </c>
      <c r="AL121" s="789"/>
      <c r="AM121" s="789"/>
      <c r="AN121" s="789"/>
      <c r="AO121" s="790"/>
      <c r="AP121" s="833" t="s">
        <v>393</v>
      </c>
      <c r="AQ121" s="834"/>
      <c r="AR121" s="834"/>
      <c r="AS121" s="834"/>
      <c r="AT121" s="835"/>
      <c r="AU121" s="892"/>
      <c r="AV121" s="893"/>
      <c r="AW121" s="893"/>
      <c r="AX121" s="893"/>
      <c r="AY121" s="894"/>
      <c r="AZ121" s="824" t="s">
        <v>475</v>
      </c>
      <c r="BA121" s="761"/>
      <c r="BB121" s="761"/>
      <c r="BC121" s="761"/>
      <c r="BD121" s="761"/>
      <c r="BE121" s="761"/>
      <c r="BF121" s="761"/>
      <c r="BG121" s="761"/>
      <c r="BH121" s="761"/>
      <c r="BI121" s="761"/>
      <c r="BJ121" s="761"/>
      <c r="BK121" s="761"/>
      <c r="BL121" s="761"/>
      <c r="BM121" s="761"/>
      <c r="BN121" s="761"/>
      <c r="BO121" s="761"/>
      <c r="BP121" s="762"/>
      <c r="BQ121" s="825">
        <v>619</v>
      </c>
      <c r="BR121" s="826"/>
      <c r="BS121" s="826"/>
      <c r="BT121" s="826"/>
      <c r="BU121" s="826"/>
      <c r="BV121" s="826">
        <v>401</v>
      </c>
      <c r="BW121" s="826"/>
      <c r="BX121" s="826"/>
      <c r="BY121" s="826"/>
      <c r="BZ121" s="826"/>
      <c r="CA121" s="826" t="s">
        <v>441</v>
      </c>
      <c r="CB121" s="826"/>
      <c r="CC121" s="826"/>
      <c r="CD121" s="826"/>
      <c r="CE121" s="826"/>
      <c r="CF121" s="884" t="s">
        <v>441</v>
      </c>
      <c r="CG121" s="885"/>
      <c r="CH121" s="885"/>
      <c r="CI121" s="885"/>
      <c r="CJ121" s="885"/>
      <c r="CK121" s="878"/>
      <c r="CL121" s="864"/>
      <c r="CM121" s="864"/>
      <c r="CN121" s="864"/>
      <c r="CO121" s="865"/>
      <c r="CP121" s="844" t="s">
        <v>476</v>
      </c>
      <c r="CQ121" s="845"/>
      <c r="CR121" s="845"/>
      <c r="CS121" s="845"/>
      <c r="CT121" s="845"/>
      <c r="CU121" s="845"/>
      <c r="CV121" s="845"/>
      <c r="CW121" s="845"/>
      <c r="CX121" s="845"/>
      <c r="CY121" s="845"/>
      <c r="CZ121" s="845"/>
      <c r="DA121" s="845"/>
      <c r="DB121" s="845"/>
      <c r="DC121" s="845"/>
      <c r="DD121" s="845"/>
      <c r="DE121" s="845"/>
      <c r="DF121" s="846"/>
      <c r="DG121" s="825">
        <v>252</v>
      </c>
      <c r="DH121" s="826"/>
      <c r="DI121" s="826"/>
      <c r="DJ121" s="826"/>
      <c r="DK121" s="826"/>
      <c r="DL121" s="826">
        <v>229</v>
      </c>
      <c r="DM121" s="826"/>
      <c r="DN121" s="826"/>
      <c r="DO121" s="826"/>
      <c r="DP121" s="826"/>
      <c r="DQ121" s="826">
        <v>574</v>
      </c>
      <c r="DR121" s="826"/>
      <c r="DS121" s="826"/>
      <c r="DT121" s="826"/>
      <c r="DU121" s="826"/>
      <c r="DV121" s="803">
        <v>0</v>
      </c>
      <c r="DW121" s="803"/>
      <c r="DX121" s="803"/>
      <c r="DY121" s="803"/>
      <c r="DZ121" s="804"/>
    </row>
    <row r="122" spans="1:130" s="231" customFormat="1" ht="26.25" customHeight="1">
      <c r="A122" s="829"/>
      <c r="B122" s="830"/>
      <c r="C122" s="824" t="s">
        <v>455</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393</v>
      </c>
      <c r="AB122" s="789"/>
      <c r="AC122" s="789"/>
      <c r="AD122" s="789"/>
      <c r="AE122" s="790"/>
      <c r="AF122" s="791" t="s">
        <v>441</v>
      </c>
      <c r="AG122" s="789"/>
      <c r="AH122" s="789"/>
      <c r="AI122" s="789"/>
      <c r="AJ122" s="790"/>
      <c r="AK122" s="791" t="s">
        <v>128</v>
      </c>
      <c r="AL122" s="789"/>
      <c r="AM122" s="789"/>
      <c r="AN122" s="789"/>
      <c r="AO122" s="790"/>
      <c r="AP122" s="833" t="s">
        <v>393</v>
      </c>
      <c r="AQ122" s="834"/>
      <c r="AR122" s="834"/>
      <c r="AS122" s="834"/>
      <c r="AT122" s="835"/>
      <c r="AU122" s="892"/>
      <c r="AV122" s="893"/>
      <c r="AW122" s="893"/>
      <c r="AX122" s="893"/>
      <c r="AY122" s="894"/>
      <c r="AZ122" s="847" t="s">
        <v>477</v>
      </c>
      <c r="BA122" s="848"/>
      <c r="BB122" s="848"/>
      <c r="BC122" s="848"/>
      <c r="BD122" s="848"/>
      <c r="BE122" s="848"/>
      <c r="BF122" s="848"/>
      <c r="BG122" s="848"/>
      <c r="BH122" s="848"/>
      <c r="BI122" s="848"/>
      <c r="BJ122" s="848"/>
      <c r="BK122" s="848"/>
      <c r="BL122" s="848"/>
      <c r="BM122" s="848"/>
      <c r="BN122" s="848"/>
      <c r="BO122" s="848"/>
      <c r="BP122" s="849"/>
      <c r="BQ122" s="888">
        <v>2747178</v>
      </c>
      <c r="BR122" s="854"/>
      <c r="BS122" s="854"/>
      <c r="BT122" s="854"/>
      <c r="BU122" s="854"/>
      <c r="BV122" s="854">
        <v>2716932</v>
      </c>
      <c r="BW122" s="854"/>
      <c r="BX122" s="854"/>
      <c r="BY122" s="854"/>
      <c r="BZ122" s="854"/>
      <c r="CA122" s="854">
        <v>2668478</v>
      </c>
      <c r="CB122" s="854"/>
      <c r="CC122" s="854"/>
      <c r="CD122" s="854"/>
      <c r="CE122" s="854"/>
      <c r="CF122" s="855">
        <v>125.6</v>
      </c>
      <c r="CG122" s="856"/>
      <c r="CH122" s="856"/>
      <c r="CI122" s="856"/>
      <c r="CJ122" s="856"/>
      <c r="CK122" s="878"/>
      <c r="CL122" s="864"/>
      <c r="CM122" s="864"/>
      <c r="CN122" s="864"/>
      <c r="CO122" s="865"/>
      <c r="CP122" s="844" t="s">
        <v>478</v>
      </c>
      <c r="CQ122" s="845"/>
      <c r="CR122" s="845"/>
      <c r="CS122" s="845"/>
      <c r="CT122" s="845"/>
      <c r="CU122" s="845"/>
      <c r="CV122" s="845"/>
      <c r="CW122" s="845"/>
      <c r="CX122" s="845"/>
      <c r="CY122" s="845"/>
      <c r="CZ122" s="845"/>
      <c r="DA122" s="845"/>
      <c r="DB122" s="845"/>
      <c r="DC122" s="845"/>
      <c r="DD122" s="845"/>
      <c r="DE122" s="845"/>
      <c r="DF122" s="846"/>
      <c r="DG122" s="825" t="s">
        <v>128</v>
      </c>
      <c r="DH122" s="826"/>
      <c r="DI122" s="826"/>
      <c r="DJ122" s="826"/>
      <c r="DK122" s="826"/>
      <c r="DL122" s="826" t="s">
        <v>441</v>
      </c>
      <c r="DM122" s="826"/>
      <c r="DN122" s="826"/>
      <c r="DO122" s="826"/>
      <c r="DP122" s="826"/>
      <c r="DQ122" s="826" t="s">
        <v>128</v>
      </c>
      <c r="DR122" s="826"/>
      <c r="DS122" s="826"/>
      <c r="DT122" s="826"/>
      <c r="DU122" s="826"/>
      <c r="DV122" s="803" t="s">
        <v>393</v>
      </c>
      <c r="DW122" s="803"/>
      <c r="DX122" s="803"/>
      <c r="DY122" s="803"/>
      <c r="DZ122" s="804"/>
    </row>
    <row r="123" spans="1:130" s="231" customFormat="1" ht="26.25" customHeight="1">
      <c r="A123" s="829"/>
      <c r="B123" s="830"/>
      <c r="C123" s="824" t="s">
        <v>461</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t="s">
        <v>393</v>
      </c>
      <c r="AB123" s="789"/>
      <c r="AC123" s="789"/>
      <c r="AD123" s="789"/>
      <c r="AE123" s="790"/>
      <c r="AF123" s="791" t="s">
        <v>393</v>
      </c>
      <c r="AG123" s="789"/>
      <c r="AH123" s="789"/>
      <c r="AI123" s="789"/>
      <c r="AJ123" s="790"/>
      <c r="AK123" s="791" t="s">
        <v>128</v>
      </c>
      <c r="AL123" s="789"/>
      <c r="AM123" s="789"/>
      <c r="AN123" s="789"/>
      <c r="AO123" s="790"/>
      <c r="AP123" s="833" t="s">
        <v>393</v>
      </c>
      <c r="AQ123" s="834"/>
      <c r="AR123" s="834"/>
      <c r="AS123" s="834"/>
      <c r="AT123" s="835"/>
      <c r="AU123" s="895"/>
      <c r="AV123" s="896"/>
      <c r="AW123" s="896"/>
      <c r="AX123" s="896"/>
      <c r="AY123" s="896"/>
      <c r="AZ123" s="253" t="s">
        <v>188</v>
      </c>
      <c r="BA123" s="253"/>
      <c r="BB123" s="253"/>
      <c r="BC123" s="253"/>
      <c r="BD123" s="253"/>
      <c r="BE123" s="253"/>
      <c r="BF123" s="253"/>
      <c r="BG123" s="253"/>
      <c r="BH123" s="253"/>
      <c r="BI123" s="253"/>
      <c r="BJ123" s="253"/>
      <c r="BK123" s="253"/>
      <c r="BL123" s="253"/>
      <c r="BM123" s="253"/>
      <c r="BN123" s="253"/>
      <c r="BO123" s="886" t="s">
        <v>479</v>
      </c>
      <c r="BP123" s="887"/>
      <c r="BQ123" s="841">
        <v>4643811</v>
      </c>
      <c r="BR123" s="842"/>
      <c r="BS123" s="842"/>
      <c r="BT123" s="842"/>
      <c r="BU123" s="842"/>
      <c r="BV123" s="842">
        <v>4650360</v>
      </c>
      <c r="BW123" s="842"/>
      <c r="BX123" s="842"/>
      <c r="BY123" s="842"/>
      <c r="BZ123" s="842"/>
      <c r="CA123" s="842">
        <v>4727226</v>
      </c>
      <c r="CB123" s="842"/>
      <c r="CC123" s="842"/>
      <c r="CD123" s="842"/>
      <c r="CE123" s="842"/>
      <c r="CF123" s="757"/>
      <c r="CG123" s="758"/>
      <c r="CH123" s="758"/>
      <c r="CI123" s="758"/>
      <c r="CJ123" s="843"/>
      <c r="CK123" s="878"/>
      <c r="CL123" s="864"/>
      <c r="CM123" s="864"/>
      <c r="CN123" s="864"/>
      <c r="CO123" s="865"/>
      <c r="CP123" s="844" t="s">
        <v>480</v>
      </c>
      <c r="CQ123" s="845"/>
      <c r="CR123" s="845"/>
      <c r="CS123" s="845"/>
      <c r="CT123" s="845"/>
      <c r="CU123" s="845"/>
      <c r="CV123" s="845"/>
      <c r="CW123" s="845"/>
      <c r="CX123" s="845"/>
      <c r="CY123" s="845"/>
      <c r="CZ123" s="845"/>
      <c r="DA123" s="845"/>
      <c r="DB123" s="845"/>
      <c r="DC123" s="845"/>
      <c r="DD123" s="845"/>
      <c r="DE123" s="845"/>
      <c r="DF123" s="846"/>
      <c r="DG123" s="788" t="s">
        <v>393</v>
      </c>
      <c r="DH123" s="789"/>
      <c r="DI123" s="789"/>
      <c r="DJ123" s="789"/>
      <c r="DK123" s="790"/>
      <c r="DL123" s="791" t="s">
        <v>128</v>
      </c>
      <c r="DM123" s="789"/>
      <c r="DN123" s="789"/>
      <c r="DO123" s="789"/>
      <c r="DP123" s="790"/>
      <c r="DQ123" s="791" t="s">
        <v>128</v>
      </c>
      <c r="DR123" s="789"/>
      <c r="DS123" s="789"/>
      <c r="DT123" s="789"/>
      <c r="DU123" s="790"/>
      <c r="DV123" s="833" t="s">
        <v>393</v>
      </c>
      <c r="DW123" s="834"/>
      <c r="DX123" s="834"/>
      <c r="DY123" s="834"/>
      <c r="DZ123" s="835"/>
    </row>
    <row r="124" spans="1:130" s="231" customFormat="1" ht="26.25" customHeight="1" thickBot="1">
      <c r="A124" s="829"/>
      <c r="B124" s="830"/>
      <c r="C124" s="824" t="s">
        <v>464</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128</v>
      </c>
      <c r="AB124" s="789"/>
      <c r="AC124" s="789"/>
      <c r="AD124" s="789"/>
      <c r="AE124" s="790"/>
      <c r="AF124" s="791" t="s">
        <v>393</v>
      </c>
      <c r="AG124" s="789"/>
      <c r="AH124" s="789"/>
      <c r="AI124" s="789"/>
      <c r="AJ124" s="790"/>
      <c r="AK124" s="791" t="s">
        <v>128</v>
      </c>
      <c r="AL124" s="789"/>
      <c r="AM124" s="789"/>
      <c r="AN124" s="789"/>
      <c r="AO124" s="790"/>
      <c r="AP124" s="833" t="s">
        <v>128</v>
      </c>
      <c r="AQ124" s="834"/>
      <c r="AR124" s="834"/>
      <c r="AS124" s="834"/>
      <c r="AT124" s="835"/>
      <c r="AU124" s="836" t="s">
        <v>481</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t="s">
        <v>128</v>
      </c>
      <c r="BR124" s="840"/>
      <c r="BS124" s="840"/>
      <c r="BT124" s="840"/>
      <c r="BU124" s="840"/>
      <c r="BV124" s="840" t="s">
        <v>469</v>
      </c>
      <c r="BW124" s="840"/>
      <c r="BX124" s="840"/>
      <c r="BY124" s="840"/>
      <c r="BZ124" s="840"/>
      <c r="CA124" s="840" t="s">
        <v>128</v>
      </c>
      <c r="CB124" s="840"/>
      <c r="CC124" s="840"/>
      <c r="CD124" s="840"/>
      <c r="CE124" s="840"/>
      <c r="CF124" s="735"/>
      <c r="CG124" s="736"/>
      <c r="CH124" s="736"/>
      <c r="CI124" s="736"/>
      <c r="CJ124" s="871"/>
      <c r="CK124" s="879"/>
      <c r="CL124" s="879"/>
      <c r="CM124" s="879"/>
      <c r="CN124" s="879"/>
      <c r="CO124" s="880"/>
      <c r="CP124" s="844" t="s">
        <v>482</v>
      </c>
      <c r="CQ124" s="845"/>
      <c r="CR124" s="845"/>
      <c r="CS124" s="845"/>
      <c r="CT124" s="845"/>
      <c r="CU124" s="845"/>
      <c r="CV124" s="845"/>
      <c r="CW124" s="845"/>
      <c r="CX124" s="845"/>
      <c r="CY124" s="845"/>
      <c r="CZ124" s="845"/>
      <c r="DA124" s="845"/>
      <c r="DB124" s="845"/>
      <c r="DC124" s="845"/>
      <c r="DD124" s="845"/>
      <c r="DE124" s="845"/>
      <c r="DF124" s="846"/>
      <c r="DG124" s="772">
        <v>501777</v>
      </c>
      <c r="DH124" s="773"/>
      <c r="DI124" s="773"/>
      <c r="DJ124" s="773"/>
      <c r="DK124" s="774"/>
      <c r="DL124" s="775" t="s">
        <v>128</v>
      </c>
      <c r="DM124" s="773"/>
      <c r="DN124" s="773"/>
      <c r="DO124" s="773"/>
      <c r="DP124" s="774"/>
      <c r="DQ124" s="775" t="s">
        <v>393</v>
      </c>
      <c r="DR124" s="773"/>
      <c r="DS124" s="773"/>
      <c r="DT124" s="773"/>
      <c r="DU124" s="774"/>
      <c r="DV124" s="857" t="s">
        <v>393</v>
      </c>
      <c r="DW124" s="858"/>
      <c r="DX124" s="858"/>
      <c r="DY124" s="858"/>
      <c r="DZ124" s="859"/>
    </row>
    <row r="125" spans="1:130" s="231" customFormat="1" ht="26.25" customHeight="1">
      <c r="A125" s="829"/>
      <c r="B125" s="830"/>
      <c r="C125" s="824" t="s">
        <v>466</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128</v>
      </c>
      <c r="AB125" s="789"/>
      <c r="AC125" s="789"/>
      <c r="AD125" s="789"/>
      <c r="AE125" s="790"/>
      <c r="AF125" s="791" t="s">
        <v>469</v>
      </c>
      <c r="AG125" s="789"/>
      <c r="AH125" s="789"/>
      <c r="AI125" s="789"/>
      <c r="AJ125" s="790"/>
      <c r="AK125" s="791" t="s">
        <v>469</v>
      </c>
      <c r="AL125" s="789"/>
      <c r="AM125" s="789"/>
      <c r="AN125" s="789"/>
      <c r="AO125" s="790"/>
      <c r="AP125" s="833" t="s">
        <v>128</v>
      </c>
      <c r="AQ125" s="834"/>
      <c r="AR125" s="834"/>
      <c r="AS125" s="834"/>
      <c r="AT125" s="835"/>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34"/>
      <c r="BR125" s="234"/>
      <c r="BS125" s="234"/>
      <c r="BT125" s="234"/>
      <c r="BU125" s="234"/>
      <c r="BV125" s="234"/>
      <c r="BW125" s="234"/>
      <c r="BX125" s="234"/>
      <c r="BY125" s="234"/>
      <c r="BZ125" s="234"/>
      <c r="CA125" s="234"/>
      <c r="CB125" s="234"/>
      <c r="CC125" s="234"/>
      <c r="CD125" s="234"/>
      <c r="CE125" s="234"/>
      <c r="CF125" s="234"/>
      <c r="CG125" s="234"/>
      <c r="CH125" s="234"/>
      <c r="CI125" s="234"/>
      <c r="CJ125" s="256"/>
      <c r="CK125" s="860" t="s">
        <v>483</v>
      </c>
      <c r="CL125" s="861"/>
      <c r="CM125" s="861"/>
      <c r="CN125" s="861"/>
      <c r="CO125" s="862"/>
      <c r="CP125" s="869" t="s">
        <v>484</v>
      </c>
      <c r="CQ125" s="817"/>
      <c r="CR125" s="817"/>
      <c r="CS125" s="817"/>
      <c r="CT125" s="817"/>
      <c r="CU125" s="817"/>
      <c r="CV125" s="817"/>
      <c r="CW125" s="817"/>
      <c r="CX125" s="817"/>
      <c r="CY125" s="817"/>
      <c r="CZ125" s="817"/>
      <c r="DA125" s="817"/>
      <c r="DB125" s="817"/>
      <c r="DC125" s="817"/>
      <c r="DD125" s="817"/>
      <c r="DE125" s="817"/>
      <c r="DF125" s="818"/>
      <c r="DG125" s="870" t="s">
        <v>393</v>
      </c>
      <c r="DH125" s="851"/>
      <c r="DI125" s="851"/>
      <c r="DJ125" s="851"/>
      <c r="DK125" s="851"/>
      <c r="DL125" s="851" t="s">
        <v>393</v>
      </c>
      <c r="DM125" s="851"/>
      <c r="DN125" s="851"/>
      <c r="DO125" s="851"/>
      <c r="DP125" s="851"/>
      <c r="DQ125" s="851" t="s">
        <v>393</v>
      </c>
      <c r="DR125" s="851"/>
      <c r="DS125" s="851"/>
      <c r="DT125" s="851"/>
      <c r="DU125" s="851"/>
      <c r="DV125" s="852" t="s">
        <v>393</v>
      </c>
      <c r="DW125" s="852"/>
      <c r="DX125" s="852"/>
      <c r="DY125" s="852"/>
      <c r="DZ125" s="853"/>
    </row>
    <row r="126" spans="1:130" s="231" customFormat="1" ht="26.25" customHeight="1" thickBot="1">
      <c r="A126" s="829"/>
      <c r="B126" s="830"/>
      <c r="C126" s="824" t="s">
        <v>468</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v>1152</v>
      </c>
      <c r="AB126" s="789"/>
      <c r="AC126" s="789"/>
      <c r="AD126" s="789"/>
      <c r="AE126" s="790"/>
      <c r="AF126" s="791">
        <v>1152</v>
      </c>
      <c r="AG126" s="789"/>
      <c r="AH126" s="789"/>
      <c r="AI126" s="789"/>
      <c r="AJ126" s="790"/>
      <c r="AK126" s="791">
        <v>1152</v>
      </c>
      <c r="AL126" s="789"/>
      <c r="AM126" s="789"/>
      <c r="AN126" s="789"/>
      <c r="AO126" s="790"/>
      <c r="AP126" s="833">
        <v>0.1</v>
      </c>
      <c r="AQ126" s="834"/>
      <c r="AR126" s="834"/>
      <c r="AS126" s="834"/>
      <c r="AT126" s="835"/>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57"/>
      <c r="CE126" s="257"/>
      <c r="CF126" s="257"/>
      <c r="CG126" s="234"/>
      <c r="CH126" s="234"/>
      <c r="CI126" s="234"/>
      <c r="CJ126" s="256"/>
      <c r="CK126" s="863"/>
      <c r="CL126" s="864"/>
      <c r="CM126" s="864"/>
      <c r="CN126" s="864"/>
      <c r="CO126" s="865"/>
      <c r="CP126" s="824" t="s">
        <v>485</v>
      </c>
      <c r="CQ126" s="761"/>
      <c r="CR126" s="761"/>
      <c r="CS126" s="761"/>
      <c r="CT126" s="761"/>
      <c r="CU126" s="761"/>
      <c r="CV126" s="761"/>
      <c r="CW126" s="761"/>
      <c r="CX126" s="761"/>
      <c r="CY126" s="761"/>
      <c r="CZ126" s="761"/>
      <c r="DA126" s="761"/>
      <c r="DB126" s="761"/>
      <c r="DC126" s="761"/>
      <c r="DD126" s="761"/>
      <c r="DE126" s="761"/>
      <c r="DF126" s="762"/>
      <c r="DG126" s="825" t="s">
        <v>128</v>
      </c>
      <c r="DH126" s="826"/>
      <c r="DI126" s="826"/>
      <c r="DJ126" s="826"/>
      <c r="DK126" s="826"/>
      <c r="DL126" s="826" t="s">
        <v>393</v>
      </c>
      <c r="DM126" s="826"/>
      <c r="DN126" s="826"/>
      <c r="DO126" s="826"/>
      <c r="DP126" s="826"/>
      <c r="DQ126" s="826" t="s">
        <v>128</v>
      </c>
      <c r="DR126" s="826"/>
      <c r="DS126" s="826"/>
      <c r="DT126" s="826"/>
      <c r="DU126" s="826"/>
      <c r="DV126" s="803" t="s">
        <v>469</v>
      </c>
      <c r="DW126" s="803"/>
      <c r="DX126" s="803"/>
      <c r="DY126" s="803"/>
      <c r="DZ126" s="804"/>
    </row>
    <row r="127" spans="1:130" s="231" customFormat="1" ht="26.25" customHeight="1">
      <c r="A127" s="831"/>
      <c r="B127" s="832"/>
      <c r="C127" s="847" t="s">
        <v>486</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t="s">
        <v>393</v>
      </c>
      <c r="AB127" s="789"/>
      <c r="AC127" s="789"/>
      <c r="AD127" s="789"/>
      <c r="AE127" s="790"/>
      <c r="AF127" s="791" t="s">
        <v>128</v>
      </c>
      <c r="AG127" s="789"/>
      <c r="AH127" s="789"/>
      <c r="AI127" s="789"/>
      <c r="AJ127" s="790"/>
      <c r="AK127" s="791" t="s">
        <v>469</v>
      </c>
      <c r="AL127" s="789"/>
      <c r="AM127" s="789"/>
      <c r="AN127" s="789"/>
      <c r="AO127" s="790"/>
      <c r="AP127" s="833" t="s">
        <v>393</v>
      </c>
      <c r="AQ127" s="834"/>
      <c r="AR127" s="834"/>
      <c r="AS127" s="834"/>
      <c r="AT127" s="835"/>
      <c r="AU127" s="234"/>
      <c r="AV127" s="234"/>
      <c r="AW127" s="234"/>
      <c r="AX127" s="850" t="s">
        <v>487</v>
      </c>
      <c r="AY127" s="821"/>
      <c r="AZ127" s="821"/>
      <c r="BA127" s="821"/>
      <c r="BB127" s="821"/>
      <c r="BC127" s="821"/>
      <c r="BD127" s="821"/>
      <c r="BE127" s="822"/>
      <c r="BF127" s="820" t="s">
        <v>488</v>
      </c>
      <c r="BG127" s="821"/>
      <c r="BH127" s="821"/>
      <c r="BI127" s="821"/>
      <c r="BJ127" s="821"/>
      <c r="BK127" s="821"/>
      <c r="BL127" s="822"/>
      <c r="BM127" s="820" t="s">
        <v>489</v>
      </c>
      <c r="BN127" s="821"/>
      <c r="BO127" s="821"/>
      <c r="BP127" s="821"/>
      <c r="BQ127" s="821"/>
      <c r="BR127" s="821"/>
      <c r="BS127" s="822"/>
      <c r="BT127" s="820" t="s">
        <v>490</v>
      </c>
      <c r="BU127" s="821"/>
      <c r="BV127" s="821"/>
      <c r="BW127" s="821"/>
      <c r="BX127" s="821"/>
      <c r="BY127" s="821"/>
      <c r="BZ127" s="823"/>
      <c r="CA127" s="234"/>
      <c r="CB127" s="234"/>
      <c r="CC127" s="234"/>
      <c r="CD127" s="257"/>
      <c r="CE127" s="257"/>
      <c r="CF127" s="257"/>
      <c r="CG127" s="234"/>
      <c r="CH127" s="234"/>
      <c r="CI127" s="234"/>
      <c r="CJ127" s="256"/>
      <c r="CK127" s="863"/>
      <c r="CL127" s="864"/>
      <c r="CM127" s="864"/>
      <c r="CN127" s="864"/>
      <c r="CO127" s="865"/>
      <c r="CP127" s="824" t="s">
        <v>491</v>
      </c>
      <c r="CQ127" s="761"/>
      <c r="CR127" s="761"/>
      <c r="CS127" s="761"/>
      <c r="CT127" s="761"/>
      <c r="CU127" s="761"/>
      <c r="CV127" s="761"/>
      <c r="CW127" s="761"/>
      <c r="CX127" s="761"/>
      <c r="CY127" s="761"/>
      <c r="CZ127" s="761"/>
      <c r="DA127" s="761"/>
      <c r="DB127" s="761"/>
      <c r="DC127" s="761"/>
      <c r="DD127" s="761"/>
      <c r="DE127" s="761"/>
      <c r="DF127" s="762"/>
      <c r="DG127" s="825" t="s">
        <v>128</v>
      </c>
      <c r="DH127" s="826"/>
      <c r="DI127" s="826"/>
      <c r="DJ127" s="826"/>
      <c r="DK127" s="826"/>
      <c r="DL127" s="826" t="s">
        <v>441</v>
      </c>
      <c r="DM127" s="826"/>
      <c r="DN127" s="826"/>
      <c r="DO127" s="826"/>
      <c r="DP127" s="826"/>
      <c r="DQ127" s="826" t="s">
        <v>128</v>
      </c>
      <c r="DR127" s="826"/>
      <c r="DS127" s="826"/>
      <c r="DT127" s="826"/>
      <c r="DU127" s="826"/>
      <c r="DV127" s="803" t="s">
        <v>393</v>
      </c>
      <c r="DW127" s="803"/>
      <c r="DX127" s="803"/>
      <c r="DY127" s="803"/>
      <c r="DZ127" s="804"/>
    </row>
    <row r="128" spans="1:130" s="231" customFormat="1" ht="26.25" customHeight="1" thickBot="1">
      <c r="A128" s="805" t="s">
        <v>492</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493</v>
      </c>
      <c r="X128" s="807"/>
      <c r="Y128" s="807"/>
      <c r="Z128" s="808"/>
      <c r="AA128" s="809">
        <v>2114</v>
      </c>
      <c r="AB128" s="810"/>
      <c r="AC128" s="810"/>
      <c r="AD128" s="810"/>
      <c r="AE128" s="811"/>
      <c r="AF128" s="812">
        <v>688</v>
      </c>
      <c r="AG128" s="810"/>
      <c r="AH128" s="810"/>
      <c r="AI128" s="810"/>
      <c r="AJ128" s="811"/>
      <c r="AK128" s="812">
        <v>688</v>
      </c>
      <c r="AL128" s="810"/>
      <c r="AM128" s="810"/>
      <c r="AN128" s="810"/>
      <c r="AO128" s="811"/>
      <c r="AP128" s="813"/>
      <c r="AQ128" s="814"/>
      <c r="AR128" s="814"/>
      <c r="AS128" s="814"/>
      <c r="AT128" s="815"/>
      <c r="AU128" s="234"/>
      <c r="AV128" s="234"/>
      <c r="AW128" s="234"/>
      <c r="AX128" s="816" t="s">
        <v>494</v>
      </c>
      <c r="AY128" s="817"/>
      <c r="AZ128" s="817"/>
      <c r="BA128" s="817"/>
      <c r="BB128" s="817"/>
      <c r="BC128" s="817"/>
      <c r="BD128" s="817"/>
      <c r="BE128" s="818"/>
      <c r="BF128" s="795" t="s">
        <v>128</v>
      </c>
      <c r="BG128" s="796"/>
      <c r="BH128" s="796"/>
      <c r="BI128" s="796"/>
      <c r="BJ128" s="796"/>
      <c r="BK128" s="796"/>
      <c r="BL128" s="819"/>
      <c r="BM128" s="795">
        <v>15</v>
      </c>
      <c r="BN128" s="796"/>
      <c r="BO128" s="796"/>
      <c r="BP128" s="796"/>
      <c r="BQ128" s="796"/>
      <c r="BR128" s="796"/>
      <c r="BS128" s="819"/>
      <c r="BT128" s="795">
        <v>20</v>
      </c>
      <c r="BU128" s="796"/>
      <c r="BV128" s="796"/>
      <c r="BW128" s="796"/>
      <c r="BX128" s="796"/>
      <c r="BY128" s="796"/>
      <c r="BZ128" s="797"/>
      <c r="CA128" s="257"/>
      <c r="CB128" s="257"/>
      <c r="CC128" s="257"/>
      <c r="CD128" s="257"/>
      <c r="CE128" s="257"/>
      <c r="CF128" s="257"/>
      <c r="CG128" s="234"/>
      <c r="CH128" s="234"/>
      <c r="CI128" s="234"/>
      <c r="CJ128" s="256"/>
      <c r="CK128" s="866"/>
      <c r="CL128" s="867"/>
      <c r="CM128" s="867"/>
      <c r="CN128" s="867"/>
      <c r="CO128" s="868"/>
      <c r="CP128" s="798" t="s">
        <v>495</v>
      </c>
      <c r="CQ128" s="739"/>
      <c r="CR128" s="739"/>
      <c r="CS128" s="739"/>
      <c r="CT128" s="739"/>
      <c r="CU128" s="739"/>
      <c r="CV128" s="739"/>
      <c r="CW128" s="739"/>
      <c r="CX128" s="739"/>
      <c r="CY128" s="739"/>
      <c r="CZ128" s="739"/>
      <c r="DA128" s="739"/>
      <c r="DB128" s="739"/>
      <c r="DC128" s="739"/>
      <c r="DD128" s="739"/>
      <c r="DE128" s="739"/>
      <c r="DF128" s="740"/>
      <c r="DG128" s="799" t="s">
        <v>393</v>
      </c>
      <c r="DH128" s="800"/>
      <c r="DI128" s="800"/>
      <c r="DJ128" s="800"/>
      <c r="DK128" s="800"/>
      <c r="DL128" s="800" t="s">
        <v>393</v>
      </c>
      <c r="DM128" s="800"/>
      <c r="DN128" s="800"/>
      <c r="DO128" s="800"/>
      <c r="DP128" s="800"/>
      <c r="DQ128" s="800" t="s">
        <v>128</v>
      </c>
      <c r="DR128" s="800"/>
      <c r="DS128" s="800"/>
      <c r="DT128" s="800"/>
      <c r="DU128" s="800"/>
      <c r="DV128" s="801" t="s">
        <v>393</v>
      </c>
      <c r="DW128" s="801"/>
      <c r="DX128" s="801"/>
      <c r="DY128" s="801"/>
      <c r="DZ128" s="802"/>
    </row>
    <row r="129" spans="1:131" s="231" customFormat="1" ht="26.25" customHeight="1">
      <c r="A129" s="783" t="s">
        <v>105</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496</v>
      </c>
      <c r="X129" s="786"/>
      <c r="Y129" s="786"/>
      <c r="Z129" s="787"/>
      <c r="AA129" s="788">
        <v>2227356</v>
      </c>
      <c r="AB129" s="789"/>
      <c r="AC129" s="789"/>
      <c r="AD129" s="789"/>
      <c r="AE129" s="790"/>
      <c r="AF129" s="791">
        <v>2224095</v>
      </c>
      <c r="AG129" s="789"/>
      <c r="AH129" s="789"/>
      <c r="AI129" s="789"/>
      <c r="AJ129" s="790"/>
      <c r="AK129" s="791">
        <v>2364254</v>
      </c>
      <c r="AL129" s="789"/>
      <c r="AM129" s="789"/>
      <c r="AN129" s="789"/>
      <c r="AO129" s="790"/>
      <c r="AP129" s="792"/>
      <c r="AQ129" s="793"/>
      <c r="AR129" s="793"/>
      <c r="AS129" s="793"/>
      <c r="AT129" s="794"/>
      <c r="AU129" s="235"/>
      <c r="AV129" s="235"/>
      <c r="AW129" s="235"/>
      <c r="AX129" s="760" t="s">
        <v>497</v>
      </c>
      <c r="AY129" s="761"/>
      <c r="AZ129" s="761"/>
      <c r="BA129" s="761"/>
      <c r="BB129" s="761"/>
      <c r="BC129" s="761"/>
      <c r="BD129" s="761"/>
      <c r="BE129" s="762"/>
      <c r="BF129" s="779" t="s">
        <v>128</v>
      </c>
      <c r="BG129" s="780"/>
      <c r="BH129" s="780"/>
      <c r="BI129" s="780"/>
      <c r="BJ129" s="780"/>
      <c r="BK129" s="780"/>
      <c r="BL129" s="781"/>
      <c r="BM129" s="779">
        <v>20</v>
      </c>
      <c r="BN129" s="780"/>
      <c r="BO129" s="780"/>
      <c r="BP129" s="780"/>
      <c r="BQ129" s="780"/>
      <c r="BR129" s="780"/>
      <c r="BS129" s="781"/>
      <c r="BT129" s="779">
        <v>30</v>
      </c>
      <c r="BU129" s="780"/>
      <c r="BV129" s="780"/>
      <c r="BW129" s="780"/>
      <c r="BX129" s="780"/>
      <c r="BY129" s="780"/>
      <c r="BZ129" s="782"/>
      <c r="CA129" s="258"/>
      <c r="CB129" s="258"/>
      <c r="CC129" s="258"/>
      <c r="CD129" s="258"/>
      <c r="CE129" s="258"/>
      <c r="CF129" s="258"/>
      <c r="CG129" s="258"/>
      <c r="CH129" s="258"/>
      <c r="CI129" s="258"/>
      <c r="CJ129" s="258"/>
      <c r="CK129" s="258"/>
      <c r="CL129" s="258"/>
      <c r="CM129" s="258"/>
      <c r="CN129" s="258"/>
      <c r="CO129" s="258"/>
      <c r="CP129" s="258"/>
      <c r="CQ129" s="258"/>
      <c r="CR129" s="258"/>
      <c r="CS129" s="258"/>
      <c r="CT129" s="258"/>
      <c r="CU129" s="258"/>
      <c r="CV129" s="258"/>
      <c r="CW129" s="258"/>
      <c r="CX129" s="258"/>
      <c r="CY129" s="258"/>
      <c r="CZ129" s="258"/>
      <c r="DA129" s="258"/>
      <c r="DB129" s="258"/>
      <c r="DC129" s="258"/>
      <c r="DD129" s="258"/>
      <c r="DE129" s="258"/>
      <c r="DF129" s="258"/>
      <c r="DG129" s="258"/>
      <c r="DH129" s="258"/>
      <c r="DI129" s="258"/>
      <c r="DJ129" s="258"/>
      <c r="DK129" s="258"/>
      <c r="DL129" s="258"/>
      <c r="DM129" s="258"/>
      <c r="DN129" s="258"/>
      <c r="DO129" s="258"/>
      <c r="DP129" s="235"/>
      <c r="DQ129" s="235"/>
      <c r="DR129" s="235"/>
      <c r="DS129" s="235"/>
      <c r="DT129" s="235"/>
      <c r="DU129" s="235"/>
      <c r="DV129" s="235"/>
      <c r="DW129" s="235"/>
      <c r="DX129" s="235"/>
      <c r="DY129" s="235"/>
      <c r="DZ129" s="235"/>
    </row>
    <row r="130" spans="1:131" s="231" customFormat="1" ht="26.25" customHeight="1">
      <c r="A130" s="783" t="s">
        <v>498</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499</v>
      </c>
      <c r="X130" s="786"/>
      <c r="Y130" s="786"/>
      <c r="Z130" s="787"/>
      <c r="AA130" s="788">
        <v>263542</v>
      </c>
      <c r="AB130" s="789"/>
      <c r="AC130" s="789"/>
      <c r="AD130" s="789"/>
      <c r="AE130" s="790"/>
      <c r="AF130" s="791">
        <v>239671</v>
      </c>
      <c r="AG130" s="789"/>
      <c r="AH130" s="789"/>
      <c r="AI130" s="789"/>
      <c r="AJ130" s="790"/>
      <c r="AK130" s="791">
        <v>238976</v>
      </c>
      <c r="AL130" s="789"/>
      <c r="AM130" s="789"/>
      <c r="AN130" s="789"/>
      <c r="AO130" s="790"/>
      <c r="AP130" s="792"/>
      <c r="AQ130" s="793"/>
      <c r="AR130" s="793"/>
      <c r="AS130" s="793"/>
      <c r="AT130" s="794"/>
      <c r="AU130" s="235"/>
      <c r="AV130" s="235"/>
      <c r="AW130" s="235"/>
      <c r="AX130" s="760" t="s">
        <v>500</v>
      </c>
      <c r="AY130" s="761"/>
      <c r="AZ130" s="761"/>
      <c r="BA130" s="761"/>
      <c r="BB130" s="761"/>
      <c r="BC130" s="761"/>
      <c r="BD130" s="761"/>
      <c r="BE130" s="762"/>
      <c r="BF130" s="763">
        <v>2.7</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58"/>
      <c r="CB130" s="258"/>
      <c r="CC130" s="258"/>
      <c r="CD130" s="258"/>
      <c r="CE130" s="258"/>
      <c r="CF130" s="258"/>
      <c r="CG130" s="258"/>
      <c r="CH130" s="258"/>
      <c r="CI130" s="258"/>
      <c r="CJ130" s="258"/>
      <c r="CK130" s="258"/>
      <c r="CL130" s="258"/>
      <c r="CM130" s="258"/>
      <c r="CN130" s="258"/>
      <c r="CO130" s="258"/>
      <c r="CP130" s="258"/>
      <c r="CQ130" s="258"/>
      <c r="CR130" s="258"/>
      <c r="CS130" s="258"/>
      <c r="CT130" s="258"/>
      <c r="CU130" s="258"/>
      <c r="CV130" s="258"/>
      <c r="CW130" s="258"/>
      <c r="CX130" s="258"/>
      <c r="CY130" s="258"/>
      <c r="CZ130" s="258"/>
      <c r="DA130" s="258"/>
      <c r="DB130" s="258"/>
      <c r="DC130" s="258"/>
      <c r="DD130" s="258"/>
      <c r="DE130" s="258"/>
      <c r="DF130" s="258"/>
      <c r="DG130" s="258"/>
      <c r="DH130" s="258"/>
      <c r="DI130" s="258"/>
      <c r="DJ130" s="258"/>
      <c r="DK130" s="258"/>
      <c r="DL130" s="258"/>
      <c r="DM130" s="258"/>
      <c r="DN130" s="258"/>
      <c r="DO130" s="258"/>
      <c r="DP130" s="235"/>
      <c r="DQ130" s="235"/>
      <c r="DR130" s="235"/>
      <c r="DS130" s="235"/>
      <c r="DT130" s="235"/>
      <c r="DU130" s="235"/>
      <c r="DV130" s="235"/>
      <c r="DW130" s="235"/>
      <c r="DX130" s="235"/>
      <c r="DY130" s="235"/>
      <c r="DZ130" s="235"/>
    </row>
    <row r="131" spans="1:131" s="231" customFormat="1" ht="26.25" customHeight="1" thickBot="1">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501</v>
      </c>
      <c r="X131" s="770"/>
      <c r="Y131" s="770"/>
      <c r="Z131" s="771"/>
      <c r="AA131" s="772">
        <v>1963814</v>
      </c>
      <c r="AB131" s="773"/>
      <c r="AC131" s="773"/>
      <c r="AD131" s="773"/>
      <c r="AE131" s="774"/>
      <c r="AF131" s="775">
        <v>1984424</v>
      </c>
      <c r="AG131" s="773"/>
      <c r="AH131" s="773"/>
      <c r="AI131" s="773"/>
      <c r="AJ131" s="774"/>
      <c r="AK131" s="775">
        <v>2125278</v>
      </c>
      <c r="AL131" s="773"/>
      <c r="AM131" s="773"/>
      <c r="AN131" s="773"/>
      <c r="AO131" s="774"/>
      <c r="AP131" s="776"/>
      <c r="AQ131" s="777"/>
      <c r="AR131" s="777"/>
      <c r="AS131" s="777"/>
      <c r="AT131" s="778"/>
      <c r="AU131" s="235"/>
      <c r="AV131" s="235"/>
      <c r="AW131" s="235"/>
      <c r="AX131" s="738" t="s">
        <v>502</v>
      </c>
      <c r="AY131" s="739"/>
      <c r="AZ131" s="739"/>
      <c r="BA131" s="739"/>
      <c r="BB131" s="739"/>
      <c r="BC131" s="739"/>
      <c r="BD131" s="739"/>
      <c r="BE131" s="740"/>
      <c r="BF131" s="741" t="s">
        <v>128</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35"/>
      <c r="DQ131" s="235"/>
      <c r="DR131" s="235"/>
      <c r="DS131" s="235"/>
      <c r="DT131" s="235"/>
      <c r="DU131" s="235"/>
      <c r="DV131" s="235"/>
      <c r="DW131" s="235"/>
      <c r="DX131" s="235"/>
      <c r="DY131" s="235"/>
      <c r="DZ131" s="235"/>
    </row>
    <row r="132" spans="1:131" s="231" customFormat="1" ht="26.25" customHeight="1">
      <c r="A132" s="747" t="s">
        <v>503</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504</v>
      </c>
      <c r="W132" s="751"/>
      <c r="X132" s="751"/>
      <c r="Y132" s="751"/>
      <c r="Z132" s="752"/>
      <c r="AA132" s="753">
        <v>1.123578913</v>
      </c>
      <c r="AB132" s="754"/>
      <c r="AC132" s="754"/>
      <c r="AD132" s="754"/>
      <c r="AE132" s="755"/>
      <c r="AF132" s="756">
        <v>3.309877325</v>
      </c>
      <c r="AG132" s="754"/>
      <c r="AH132" s="754"/>
      <c r="AI132" s="754"/>
      <c r="AJ132" s="755"/>
      <c r="AK132" s="756">
        <v>3.9553884240000001</v>
      </c>
      <c r="AL132" s="754"/>
      <c r="AM132" s="754"/>
      <c r="AN132" s="754"/>
      <c r="AO132" s="755"/>
      <c r="AP132" s="757"/>
      <c r="AQ132" s="758"/>
      <c r="AR132" s="758"/>
      <c r="AS132" s="758"/>
      <c r="AT132" s="759"/>
      <c r="AU132" s="259"/>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6"/>
      <c r="BT132" s="235"/>
      <c r="BU132" s="235"/>
      <c r="BV132" s="235"/>
      <c r="BW132" s="235"/>
      <c r="BX132" s="235"/>
      <c r="BY132" s="235"/>
      <c r="BZ132" s="235"/>
      <c r="CA132" s="258"/>
      <c r="CB132" s="258"/>
      <c r="CC132" s="258"/>
      <c r="CD132" s="258"/>
      <c r="CE132" s="258"/>
      <c r="CF132" s="258"/>
      <c r="CG132" s="258"/>
      <c r="CH132" s="258"/>
      <c r="CI132" s="258"/>
      <c r="CJ132" s="258"/>
      <c r="CK132" s="258"/>
      <c r="CL132" s="258"/>
      <c r="CM132" s="258"/>
      <c r="CN132" s="258"/>
      <c r="CO132" s="258"/>
      <c r="CP132" s="258"/>
      <c r="CQ132" s="258"/>
      <c r="CR132" s="258"/>
      <c r="CS132" s="258"/>
      <c r="CT132" s="258"/>
      <c r="CU132" s="258"/>
      <c r="CV132" s="258"/>
      <c r="CW132" s="258"/>
      <c r="CX132" s="258"/>
      <c r="CY132" s="258"/>
      <c r="CZ132" s="258"/>
      <c r="DA132" s="258"/>
      <c r="DB132" s="258"/>
      <c r="DC132" s="258"/>
      <c r="DD132" s="258"/>
      <c r="DE132" s="258"/>
      <c r="DF132" s="258"/>
      <c r="DG132" s="258"/>
      <c r="DH132" s="258"/>
      <c r="DI132" s="258"/>
      <c r="DJ132" s="258"/>
      <c r="DK132" s="258"/>
      <c r="DL132" s="258"/>
      <c r="DM132" s="258"/>
      <c r="DN132" s="258"/>
      <c r="DO132" s="258"/>
      <c r="DP132" s="235"/>
      <c r="DQ132" s="235"/>
      <c r="DR132" s="235"/>
      <c r="DS132" s="235"/>
      <c r="DT132" s="235"/>
      <c r="DU132" s="235"/>
      <c r="DV132" s="235"/>
      <c r="DW132" s="235"/>
      <c r="DX132" s="235"/>
      <c r="DY132" s="235"/>
      <c r="DZ132" s="235"/>
    </row>
    <row r="133" spans="1:131" s="231" customFormat="1" ht="26.25" customHeight="1" thickBot="1">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505</v>
      </c>
      <c r="W133" s="730"/>
      <c r="X133" s="730"/>
      <c r="Y133" s="730"/>
      <c r="Z133" s="731"/>
      <c r="AA133" s="732">
        <v>2.2000000000000002</v>
      </c>
      <c r="AB133" s="733"/>
      <c r="AC133" s="733"/>
      <c r="AD133" s="733"/>
      <c r="AE133" s="734"/>
      <c r="AF133" s="732">
        <v>2.2000000000000002</v>
      </c>
      <c r="AG133" s="733"/>
      <c r="AH133" s="733"/>
      <c r="AI133" s="733"/>
      <c r="AJ133" s="734"/>
      <c r="AK133" s="732">
        <v>2.7</v>
      </c>
      <c r="AL133" s="733"/>
      <c r="AM133" s="733"/>
      <c r="AN133" s="733"/>
      <c r="AO133" s="734"/>
      <c r="AP133" s="735"/>
      <c r="AQ133" s="736"/>
      <c r="AR133" s="736"/>
      <c r="AS133" s="736"/>
      <c r="AT133" s="737"/>
      <c r="AU133" s="235"/>
      <c r="AV133" s="235"/>
      <c r="AW133" s="235"/>
      <c r="AX133" s="235"/>
      <c r="AY133" s="235"/>
      <c r="AZ133" s="235"/>
      <c r="BA133" s="235"/>
      <c r="BB133" s="235"/>
      <c r="BC133" s="235"/>
      <c r="BD133" s="235"/>
      <c r="BE133" s="235"/>
      <c r="BF133" s="235"/>
      <c r="BG133" s="235"/>
      <c r="BH133" s="235"/>
      <c r="BI133" s="235"/>
      <c r="BJ133" s="235"/>
      <c r="BK133" s="235"/>
      <c r="BL133" s="235"/>
      <c r="BM133" s="235"/>
      <c r="BN133" s="258"/>
      <c r="BO133" s="258"/>
      <c r="BP133" s="258"/>
      <c r="BQ133" s="258"/>
      <c r="BR133" s="258"/>
      <c r="BS133" s="258"/>
      <c r="BT133" s="258"/>
      <c r="BU133" s="258"/>
      <c r="BV133" s="258"/>
      <c r="BW133" s="258"/>
      <c r="BX133" s="258"/>
      <c r="BY133" s="258"/>
      <c r="BZ133" s="258"/>
      <c r="CA133" s="258"/>
      <c r="CB133" s="258"/>
      <c r="CC133" s="258"/>
      <c r="CD133" s="258"/>
      <c r="CE133" s="258"/>
      <c r="CF133" s="258"/>
      <c r="CG133" s="258"/>
      <c r="CH133" s="258"/>
      <c r="CI133" s="258"/>
      <c r="CJ133" s="258"/>
      <c r="CK133" s="258"/>
      <c r="CL133" s="258"/>
      <c r="CM133" s="258"/>
      <c r="CN133" s="258"/>
      <c r="CO133" s="258"/>
      <c r="CP133" s="258"/>
      <c r="CQ133" s="258"/>
      <c r="CR133" s="258"/>
      <c r="CS133" s="258"/>
      <c r="CT133" s="258"/>
      <c r="CU133" s="258"/>
      <c r="CV133" s="258"/>
      <c r="CW133" s="258"/>
      <c r="CX133" s="258"/>
      <c r="CY133" s="258"/>
      <c r="CZ133" s="258"/>
      <c r="DA133" s="258"/>
      <c r="DB133" s="258"/>
      <c r="DC133" s="258"/>
      <c r="DD133" s="258"/>
      <c r="DE133" s="258"/>
      <c r="DF133" s="258"/>
      <c r="DG133" s="258"/>
      <c r="DH133" s="258"/>
      <c r="DI133" s="258"/>
      <c r="DJ133" s="258"/>
      <c r="DK133" s="258"/>
      <c r="DL133" s="258"/>
      <c r="DM133" s="258"/>
      <c r="DN133" s="258"/>
      <c r="DO133" s="258"/>
      <c r="DP133" s="235"/>
      <c r="DQ133" s="235"/>
      <c r="DR133" s="235"/>
      <c r="DS133" s="235"/>
      <c r="DT133" s="235"/>
      <c r="DU133" s="235"/>
      <c r="DV133" s="235"/>
      <c r="DW133" s="235"/>
      <c r="DX133" s="235"/>
      <c r="DY133" s="235"/>
      <c r="DZ133" s="235"/>
    </row>
    <row r="134" spans="1:131" ht="11.25" customHeight="1">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35"/>
      <c r="AV134" s="235"/>
      <c r="AW134" s="235"/>
      <c r="AX134" s="235"/>
      <c r="AY134" s="235"/>
      <c r="AZ134" s="235"/>
      <c r="BA134" s="235"/>
      <c r="BB134" s="235"/>
      <c r="BC134" s="235"/>
      <c r="BD134" s="235"/>
      <c r="BE134" s="235"/>
      <c r="BF134" s="235"/>
      <c r="BG134" s="235"/>
      <c r="BH134" s="235"/>
      <c r="BI134" s="235"/>
      <c r="BJ134" s="235"/>
      <c r="BK134" s="235"/>
      <c r="BL134" s="235"/>
      <c r="BM134" s="235"/>
      <c r="BN134" s="258"/>
      <c r="BO134" s="258"/>
      <c r="BP134" s="258"/>
      <c r="BQ134" s="258"/>
      <c r="BR134" s="258"/>
      <c r="BS134" s="258"/>
      <c r="BT134" s="258"/>
      <c r="BU134" s="258"/>
      <c r="BV134" s="258"/>
      <c r="BW134" s="258"/>
      <c r="BX134" s="258"/>
      <c r="BY134" s="258"/>
      <c r="BZ134" s="258"/>
      <c r="CA134" s="258"/>
      <c r="CB134" s="258"/>
      <c r="CC134" s="258"/>
      <c r="CD134" s="258"/>
      <c r="CE134" s="258"/>
      <c r="CF134" s="258"/>
      <c r="CG134" s="258"/>
      <c r="CH134" s="258"/>
      <c r="CI134" s="258"/>
      <c r="CJ134" s="258"/>
      <c r="CK134" s="258"/>
      <c r="CL134" s="258"/>
      <c r="CM134" s="258"/>
      <c r="CN134" s="258"/>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8"/>
      <c r="DO134" s="258"/>
      <c r="DP134" s="235"/>
      <c r="DQ134" s="235"/>
      <c r="DR134" s="235"/>
      <c r="DS134" s="235"/>
      <c r="DT134" s="235"/>
      <c r="DU134" s="235"/>
      <c r="DV134" s="235"/>
      <c r="DW134" s="235"/>
      <c r="DX134" s="235"/>
      <c r="DY134" s="235"/>
      <c r="DZ134" s="235"/>
      <c r="EA134" s="231"/>
    </row>
    <row r="135" spans="1:131" ht="14.25" hidden="1">
      <c r="AU135" s="260"/>
      <c r="AV135" s="260"/>
      <c r="AW135" s="260"/>
      <c r="AX135" s="260"/>
      <c r="AY135" s="260"/>
      <c r="AZ135" s="260"/>
      <c r="BA135" s="260"/>
      <c r="BB135" s="260"/>
      <c r="BC135" s="260"/>
      <c r="BD135" s="260"/>
      <c r="BE135" s="260"/>
      <c r="BF135" s="260"/>
      <c r="BG135" s="260"/>
      <c r="BH135" s="260"/>
      <c r="BI135" s="260"/>
      <c r="BJ135" s="260"/>
      <c r="BK135" s="260"/>
      <c r="BL135" s="260"/>
      <c r="BM135" s="260"/>
      <c r="BN135" s="260"/>
      <c r="BO135" s="260"/>
      <c r="BP135" s="260"/>
      <c r="BQ135" s="260"/>
      <c r="BR135" s="260"/>
      <c r="BS135" s="260"/>
      <c r="BT135" s="260"/>
      <c r="BU135" s="260"/>
      <c r="BV135" s="260"/>
      <c r="BW135" s="260"/>
      <c r="BX135" s="260"/>
      <c r="BY135" s="260"/>
      <c r="BZ135" s="260"/>
      <c r="CA135" s="260"/>
      <c r="CB135" s="260"/>
      <c r="CC135" s="260"/>
      <c r="CD135" s="260"/>
      <c r="CE135" s="260"/>
      <c r="CF135" s="260"/>
      <c r="CG135" s="260"/>
      <c r="CH135" s="26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0"/>
      <c r="DF135" s="260"/>
      <c r="DG135" s="260"/>
      <c r="DH135" s="260"/>
      <c r="DI135" s="260"/>
      <c r="DJ135" s="260"/>
      <c r="DK135" s="260"/>
      <c r="DL135" s="260"/>
      <c r="DM135" s="260"/>
      <c r="DN135" s="260"/>
      <c r="DO135" s="260"/>
      <c r="DP135" s="260"/>
      <c r="DQ135" s="260"/>
      <c r="DR135" s="260"/>
      <c r="DS135" s="260"/>
      <c r="DT135" s="260"/>
      <c r="DU135" s="260"/>
      <c r="DV135" s="260"/>
      <c r="DW135" s="260"/>
      <c r="DX135" s="260"/>
      <c r="DY135" s="260"/>
      <c r="DZ135" s="260"/>
    </row>
  </sheetData>
  <sheetProtection algorithmName="SHA-512" hashValue="+LIbiCS+HVY8q+iDncuW63xiU0RIwZZxItku1YYAL2+fEoK1eubc/we/3NolUz8bphKAutwClTvz1heJ44ox1g==" saltValue="zb8aSM5YUV3MTZY+tDFb8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topLeftCell="AR73" zoomScale="80" zoomScaleNormal="85" zoomScaleSheetLayoutView="80" workbookViewId="0"/>
  </sheetViews>
  <sheetFormatPr defaultColWidth="0" defaultRowHeight="13.5" customHeight="1" zeroHeight="1"/>
  <cols>
    <col min="1" max="120" width="2.75" style="262" customWidth="1"/>
    <col min="121" max="121" width="0" style="261" hidden="1" customWidth="1"/>
    <col min="122" max="16384" width="9" style="261" hidden="1"/>
  </cols>
  <sheetData>
    <row r="1" spans="1:120">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row>
    <row r="2" spans="1:120"/>
    <row r="3" spans="1:120"/>
    <row r="4" spans="1:120"/>
    <row r="5" spans="1:120"/>
    <row r="6" spans="1:120"/>
    <row r="7" spans="1:120"/>
    <row r="8" spans="1:120"/>
    <row r="9" spans="1:120"/>
    <row r="10" spans="1:120"/>
    <row r="11" spans="1:120"/>
    <row r="12" spans="1:120"/>
    <row r="13" spans="1:120"/>
    <row r="14" spans="1:120"/>
    <row r="15" spans="1:120"/>
    <row r="16" spans="1:120">
      <c r="DP16" s="261"/>
    </row>
    <row r="17" spans="119:120">
      <c r="DP17" s="261"/>
    </row>
    <row r="18" spans="119:120"/>
    <row r="19" spans="119:120"/>
    <row r="20" spans="119:120">
      <c r="DO20" s="261"/>
      <c r="DP20" s="261"/>
    </row>
    <row r="21" spans="119:120">
      <c r="DP21" s="261"/>
    </row>
    <row r="22" spans="119:120"/>
    <row r="23" spans="119:120">
      <c r="DO23" s="261"/>
      <c r="DP23" s="261"/>
    </row>
    <row r="24" spans="119:120">
      <c r="DP24" s="261"/>
    </row>
    <row r="25" spans="119:120">
      <c r="DP25" s="261"/>
    </row>
    <row r="26" spans="119:120">
      <c r="DO26" s="261"/>
      <c r="DP26" s="261"/>
    </row>
    <row r="27" spans="119:120"/>
    <row r="28" spans="119:120">
      <c r="DO28" s="261"/>
      <c r="DP28" s="261"/>
    </row>
    <row r="29" spans="119:120">
      <c r="DP29" s="261"/>
    </row>
    <row r="30" spans="119:120"/>
    <row r="31" spans="119:120">
      <c r="DO31" s="261"/>
      <c r="DP31" s="261"/>
    </row>
    <row r="32" spans="119:120"/>
    <row r="33" spans="98:120">
      <c r="DO33" s="261"/>
      <c r="DP33" s="261"/>
    </row>
    <row r="34" spans="98:120">
      <c r="DM34" s="261"/>
    </row>
    <row r="35" spans="98:120">
      <c r="CT35" s="261"/>
      <c r="CU35" s="261"/>
      <c r="CV35" s="261"/>
      <c r="CY35" s="261"/>
      <c r="CZ35" s="261"/>
      <c r="DA35" s="261"/>
      <c r="DD35" s="261"/>
      <c r="DE35" s="261"/>
      <c r="DF35" s="261"/>
      <c r="DI35" s="261"/>
      <c r="DJ35" s="261"/>
      <c r="DK35" s="261"/>
      <c r="DM35" s="261"/>
      <c r="DN35" s="261"/>
      <c r="DO35" s="261"/>
      <c r="DP35" s="261"/>
    </row>
    <row r="36" spans="98:120"/>
    <row r="37" spans="98:120">
      <c r="CW37" s="261"/>
      <c r="DB37" s="261"/>
      <c r="DG37" s="261"/>
      <c r="DL37" s="261"/>
      <c r="DP37" s="261"/>
    </row>
    <row r="38" spans="98:120">
      <c r="CT38" s="261"/>
      <c r="CU38" s="261"/>
      <c r="CV38" s="261"/>
      <c r="CW38" s="261"/>
      <c r="CY38" s="261"/>
      <c r="CZ38" s="261"/>
      <c r="DA38" s="261"/>
      <c r="DB38" s="261"/>
      <c r="DD38" s="261"/>
      <c r="DE38" s="261"/>
      <c r="DF38" s="261"/>
      <c r="DG38" s="261"/>
      <c r="DI38" s="261"/>
      <c r="DJ38" s="261"/>
      <c r="DK38" s="261"/>
      <c r="DL38" s="261"/>
      <c r="DN38" s="261"/>
      <c r="DO38" s="261"/>
      <c r="DP38" s="261"/>
    </row>
    <row r="39" spans="98:120"/>
    <row r="40" spans="98:120"/>
    <row r="41" spans="98:120"/>
    <row r="42" spans="98:120"/>
    <row r="43" spans="98:120"/>
    <row r="44" spans="98:120"/>
    <row r="45" spans="98:120"/>
    <row r="46" spans="98:120"/>
    <row r="47" spans="98:120"/>
    <row r="48" spans="98:120"/>
    <row r="49" spans="22:120">
      <c r="DN49" s="261"/>
      <c r="DO49" s="261"/>
      <c r="DP49" s="26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1"/>
      <c r="CS63" s="261"/>
      <c r="CX63" s="261"/>
      <c r="DC63" s="261"/>
      <c r="DH63" s="261"/>
    </row>
    <row r="64" spans="22:120">
      <c r="V64" s="261"/>
    </row>
    <row r="65" spans="15:120">
      <c r="X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U65" s="261"/>
      <c r="CZ65" s="261"/>
      <c r="DE65" s="261"/>
      <c r="DJ65" s="261"/>
    </row>
    <row r="66" spans="15:120">
      <c r="Q66" s="261"/>
      <c r="S66" s="261"/>
      <c r="U66" s="261"/>
      <c r="DM66" s="261"/>
    </row>
    <row r="67" spans="15:120">
      <c r="O67" s="261"/>
      <c r="P67" s="261"/>
      <c r="R67" s="261"/>
      <c r="T67" s="261"/>
      <c r="Y67" s="261"/>
      <c r="CT67" s="261"/>
      <c r="CV67" s="261"/>
      <c r="CW67" s="261"/>
      <c r="CY67" s="261"/>
      <c r="DA67" s="261"/>
      <c r="DB67" s="261"/>
      <c r="DD67" s="261"/>
      <c r="DF67" s="261"/>
      <c r="DG67" s="261"/>
      <c r="DI67" s="261"/>
      <c r="DK67" s="261"/>
      <c r="DL67" s="261"/>
      <c r="DN67" s="261"/>
      <c r="DO67" s="261"/>
      <c r="DP67" s="261"/>
    </row>
    <row r="68" spans="15:120"/>
    <row r="69" spans="15:120"/>
    <row r="70" spans="15:120"/>
    <row r="71" spans="15:120"/>
    <row r="72" spans="15:120">
      <c r="DP72" s="261"/>
    </row>
    <row r="73" spans="15:120">
      <c r="DP73" s="26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1"/>
      <c r="CX96" s="261"/>
      <c r="DC96" s="261"/>
      <c r="DH96" s="261"/>
    </row>
    <row r="97" spans="24:120">
      <c r="CS97" s="261"/>
      <c r="CX97" s="261"/>
      <c r="DC97" s="261"/>
      <c r="DH97" s="261"/>
      <c r="DP97" s="262" t="s">
        <v>506</v>
      </c>
    </row>
    <row r="98" spans="24:120" hidden="1">
      <c r="CS98" s="261"/>
      <c r="CX98" s="261"/>
      <c r="DC98" s="261"/>
      <c r="DH98" s="261"/>
    </row>
    <row r="99" spans="24:120" hidden="1">
      <c r="CS99" s="261"/>
      <c r="CX99" s="261"/>
      <c r="DC99" s="261"/>
      <c r="DH99" s="261"/>
    </row>
    <row r="101" spans="24:120" ht="12" hidden="1" customHeight="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261"/>
      <c r="CC101" s="261"/>
      <c r="CD101" s="261"/>
      <c r="CE101" s="261"/>
      <c r="CF101" s="261"/>
      <c r="CG101" s="261"/>
      <c r="CH101" s="261"/>
      <c r="CI101" s="261"/>
      <c r="CJ101" s="261"/>
      <c r="CK101" s="261"/>
      <c r="CL101" s="261"/>
      <c r="CM101" s="261"/>
      <c r="CN101" s="261"/>
      <c r="CO101" s="261"/>
      <c r="CP101" s="261"/>
      <c r="CQ101" s="261"/>
      <c r="CR101" s="261"/>
      <c r="CU101" s="261"/>
      <c r="CZ101" s="261"/>
      <c r="DE101" s="261"/>
      <c r="DJ101" s="261"/>
    </row>
    <row r="102" spans="24:120" ht="1.5" hidden="1" customHeight="1">
      <c r="CU102" s="261"/>
      <c r="CZ102" s="261"/>
      <c r="DE102" s="261"/>
      <c r="DJ102" s="261"/>
      <c r="DM102" s="261"/>
    </row>
    <row r="103" spans="24:120" hidden="1">
      <c r="CT103" s="261"/>
      <c r="CV103" s="261"/>
      <c r="CW103" s="261"/>
      <c r="CY103" s="261"/>
      <c r="DA103" s="261"/>
      <c r="DB103" s="261"/>
      <c r="DD103" s="261"/>
      <c r="DF103" s="261"/>
      <c r="DG103" s="261"/>
      <c r="DI103" s="261"/>
      <c r="DK103" s="261"/>
      <c r="DL103" s="261"/>
      <c r="DM103" s="261"/>
      <c r="DN103" s="261"/>
      <c r="DO103" s="261"/>
      <c r="DP103" s="261"/>
    </row>
    <row r="104" spans="24:120" hidden="1">
      <c r="CV104" s="261"/>
      <c r="CW104" s="261"/>
      <c r="DA104" s="261"/>
      <c r="DB104" s="261"/>
      <c r="DF104" s="261"/>
      <c r="DG104" s="261"/>
      <c r="DK104" s="261"/>
      <c r="DL104" s="261"/>
      <c r="DN104" s="261"/>
      <c r="DO104" s="261"/>
      <c r="DP104" s="261"/>
    </row>
    <row r="105" spans="24:120" ht="12.75" hidden="1" customHeight="1"/>
  </sheetData>
  <sheetProtection algorithmName="SHA-512" hashValue="HPAi9/EG+dl1Or688aydMY8J++c6D4mJ6yEuywy5N/33VWgz7XHToSonRCWrxaclmtsK6T4Gl1UZtmnEhixTvA==" saltValue="IjmXYvsl45LnOt9QDfyu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topLeftCell="AJ1" zoomScale="80" zoomScaleNormal="80" zoomScaleSheetLayoutView="55" workbookViewId="0"/>
  </sheetViews>
  <sheetFormatPr defaultColWidth="0" defaultRowHeight="13.5" customHeight="1" zeroHeight="1"/>
  <cols>
    <col min="1" max="116" width="2.625" style="262" customWidth="1"/>
    <col min="117" max="16384" width="9" style="261" hidden="1"/>
  </cols>
  <sheetData>
    <row r="1" spans="2:116">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row>
    <row r="2" spans="2:116"/>
    <row r="3" spans="2:116"/>
    <row r="4" spans="2:116">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row>
    <row r="5" spans="2:116">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261"/>
      <c r="DB5" s="261"/>
      <c r="DC5" s="261"/>
      <c r="DD5" s="261"/>
      <c r="DE5" s="261"/>
      <c r="DF5" s="261"/>
      <c r="DG5" s="261"/>
      <c r="DH5" s="261"/>
      <c r="DI5" s="261"/>
      <c r="DJ5" s="261"/>
      <c r="DK5" s="261"/>
      <c r="DL5" s="261"/>
    </row>
    <row r="6" spans="2:116"/>
    <row r="7" spans="2:116"/>
    <row r="8" spans="2:116"/>
    <row r="9" spans="2:116"/>
    <row r="10" spans="2:116"/>
    <row r="11" spans="2:116"/>
    <row r="12" spans="2:116"/>
    <row r="13" spans="2:116"/>
    <row r="14" spans="2:116"/>
    <row r="15" spans="2:116"/>
    <row r="16" spans="2:116"/>
    <row r="17" spans="9:116"/>
    <row r="18" spans="9:116">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row>
    <row r="19" spans="9:116"/>
    <row r="20" spans="9:116"/>
    <row r="21" spans="9:116">
      <c r="DL21" s="261"/>
    </row>
    <row r="22" spans="9:116">
      <c r="DI22" s="261"/>
      <c r="DJ22" s="261"/>
      <c r="DK22" s="261"/>
      <c r="DL22" s="261"/>
    </row>
    <row r="23" spans="9:116">
      <c r="CY23" s="261"/>
      <c r="CZ23" s="261"/>
      <c r="DA23" s="261"/>
      <c r="DB23" s="261"/>
      <c r="DC23" s="261"/>
      <c r="DD23" s="261"/>
      <c r="DE23" s="261"/>
      <c r="DF23" s="261"/>
      <c r="DG23" s="261"/>
      <c r="DH23" s="261"/>
      <c r="DI23" s="261"/>
      <c r="DJ23" s="261"/>
      <c r="DK23" s="261"/>
      <c r="DL23" s="261"/>
    </row>
    <row r="24" spans="9:116"/>
    <row r="25" spans="9:116"/>
    <row r="26" spans="9:116"/>
    <row r="27" spans="9:116"/>
    <row r="28" spans="9:116"/>
    <row r="29" spans="9:116"/>
    <row r="30" spans="9:116"/>
    <row r="31" spans="9:116"/>
    <row r="32" spans="9:116"/>
    <row r="33" spans="15:116"/>
    <row r="34" spans="15:116"/>
    <row r="35" spans="15:116">
      <c r="CZ35" s="261"/>
      <c r="DA35" s="261"/>
      <c r="DB35" s="261"/>
      <c r="DC35" s="261"/>
      <c r="DD35" s="261"/>
      <c r="DE35" s="261"/>
      <c r="DF35" s="261"/>
      <c r="DG35" s="261"/>
      <c r="DH35" s="261"/>
      <c r="DI35" s="261"/>
      <c r="DJ35" s="261"/>
      <c r="DK35" s="261"/>
      <c r="DL35" s="261"/>
    </row>
    <row r="36" spans="15:116"/>
    <row r="37" spans="15:116">
      <c r="DL37" s="261"/>
    </row>
    <row r="38" spans="15:116">
      <c r="DI38" s="261"/>
      <c r="DJ38" s="261"/>
      <c r="DK38" s="261"/>
      <c r="DL38" s="261"/>
    </row>
    <row r="39" spans="15:116"/>
    <row r="40" spans="15:116"/>
    <row r="41" spans="15:116"/>
    <row r="42" spans="15:116"/>
    <row r="43" spans="15:116">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1"/>
    </row>
    <row r="44" spans="15:116">
      <c r="DL44" s="261"/>
    </row>
    <row r="45" spans="15:116"/>
    <row r="46" spans="15:116">
      <c r="DA46" s="261"/>
      <c r="DB46" s="261"/>
      <c r="DC46" s="261"/>
      <c r="DD46" s="261"/>
      <c r="DE46" s="261"/>
      <c r="DF46" s="261"/>
      <c r="DG46" s="261"/>
      <c r="DH46" s="261"/>
      <c r="DI46" s="261"/>
      <c r="DJ46" s="261"/>
      <c r="DK46" s="261"/>
      <c r="DL46" s="261"/>
    </row>
    <row r="47" spans="15:116"/>
    <row r="48" spans="15:116"/>
    <row r="49" spans="104:116"/>
    <row r="50" spans="104:116">
      <c r="CZ50" s="261"/>
      <c r="DA50" s="261"/>
      <c r="DB50" s="261"/>
      <c r="DC50" s="261"/>
      <c r="DD50" s="261"/>
      <c r="DE50" s="261"/>
      <c r="DF50" s="261"/>
      <c r="DG50" s="261"/>
      <c r="DH50" s="261"/>
      <c r="DI50" s="261"/>
      <c r="DJ50" s="261"/>
      <c r="DK50" s="261"/>
      <c r="DL50" s="261"/>
    </row>
    <row r="51" spans="104:116"/>
    <row r="52" spans="104:116"/>
    <row r="53" spans="104:116">
      <c r="DL53" s="26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1"/>
      <c r="DD67" s="261"/>
      <c r="DE67" s="261"/>
      <c r="DF67" s="261"/>
      <c r="DG67" s="261"/>
      <c r="DH67" s="261"/>
      <c r="DI67" s="261"/>
      <c r="DJ67" s="261"/>
      <c r="DK67" s="261"/>
      <c r="DL67" s="26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7Y0DNGXmXF8eGNw0FlqnDbzn1H9bmmBczhZ5AC/aRqpbIvNSvGffuQhf4Q4vluLTvq+TN6k91v+WhgZ+oZUYIg==" saltValue="emo+nJZZdsxGWx3wBA1Xf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topLeftCell="I1" zoomScale="80" zoomScaleSheetLayoutView="80" workbookViewId="0"/>
  </sheetViews>
  <sheetFormatPr defaultColWidth="0" defaultRowHeight="13.5" customHeight="1" zeroHeight="1"/>
  <cols>
    <col min="1" max="36" width="2.5" style="263" customWidth="1"/>
    <col min="37" max="44" width="17" style="263" customWidth="1"/>
    <col min="45" max="45" width="6.125" style="269" customWidth="1"/>
    <col min="46" max="46" width="3" style="267" customWidth="1"/>
    <col min="47" max="47" width="19.125" style="263" hidden="1" customWidth="1"/>
    <col min="48" max="52" width="12.625" style="263" hidden="1" customWidth="1"/>
    <col min="53" max="16384" width="8.625" style="263" hidden="1"/>
  </cols>
  <sheetData>
    <row r="1" spans="1:46">
      <c r="AS1" s="263"/>
      <c r="AT1" s="263"/>
    </row>
    <row r="2" spans="1:46">
      <c r="AS2" s="263"/>
      <c r="AT2" s="263"/>
    </row>
    <row r="3" spans="1:46">
      <c r="AS3" s="263"/>
      <c r="AT3" s="263"/>
    </row>
    <row r="4" spans="1:46">
      <c r="AS4" s="263"/>
      <c r="AT4" s="263"/>
    </row>
    <row r="5" spans="1:46" ht="17.25">
      <c r="A5" s="264" t="s">
        <v>507</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c r="A6" s="267"/>
      <c r="AK6" s="268" t="s">
        <v>508</v>
      </c>
      <c r="AL6" s="268"/>
      <c r="AM6" s="268"/>
      <c r="AN6" s="268"/>
    </row>
    <row r="7" spans="1:46" ht="13.5" customHeight="1">
      <c r="A7" s="267"/>
      <c r="AK7" s="270"/>
      <c r="AL7" s="271"/>
      <c r="AM7" s="271"/>
      <c r="AN7" s="272"/>
      <c r="AO7" s="1141" t="s">
        <v>509</v>
      </c>
      <c r="AP7" s="273"/>
      <c r="AQ7" s="274" t="s">
        <v>510</v>
      </c>
      <c r="AR7" s="275"/>
    </row>
    <row r="8" spans="1:46">
      <c r="A8" s="267"/>
      <c r="AK8" s="276"/>
      <c r="AL8" s="277"/>
      <c r="AM8" s="277"/>
      <c r="AN8" s="278"/>
      <c r="AO8" s="1142"/>
      <c r="AP8" s="279" t="s">
        <v>511</v>
      </c>
      <c r="AQ8" s="280" t="s">
        <v>512</v>
      </c>
      <c r="AR8" s="281" t="s">
        <v>513</v>
      </c>
    </row>
    <row r="9" spans="1:46">
      <c r="A9" s="267"/>
      <c r="AK9" s="1132" t="s">
        <v>514</v>
      </c>
      <c r="AL9" s="1133"/>
      <c r="AM9" s="1133"/>
      <c r="AN9" s="1134"/>
      <c r="AO9" s="282">
        <v>703290</v>
      </c>
      <c r="AP9" s="282">
        <v>86124</v>
      </c>
      <c r="AQ9" s="283">
        <v>131552</v>
      </c>
      <c r="AR9" s="284">
        <v>-34.5</v>
      </c>
    </row>
    <row r="10" spans="1:46" ht="13.5" customHeight="1">
      <c r="A10" s="267"/>
      <c r="AK10" s="1132" t="s">
        <v>515</v>
      </c>
      <c r="AL10" s="1133"/>
      <c r="AM10" s="1133"/>
      <c r="AN10" s="1134"/>
      <c r="AO10" s="285">
        <v>91642</v>
      </c>
      <c r="AP10" s="285">
        <v>11222</v>
      </c>
      <c r="AQ10" s="286">
        <v>15222</v>
      </c>
      <c r="AR10" s="287">
        <v>-26.3</v>
      </c>
    </row>
    <row r="11" spans="1:46" ht="13.5" customHeight="1">
      <c r="A11" s="267"/>
      <c r="AK11" s="1132" t="s">
        <v>516</v>
      </c>
      <c r="AL11" s="1133"/>
      <c r="AM11" s="1133"/>
      <c r="AN11" s="1134"/>
      <c r="AO11" s="285" t="s">
        <v>517</v>
      </c>
      <c r="AP11" s="285" t="s">
        <v>517</v>
      </c>
      <c r="AQ11" s="286">
        <v>927</v>
      </c>
      <c r="AR11" s="287" t="s">
        <v>517</v>
      </c>
    </row>
    <row r="12" spans="1:46" ht="13.5" customHeight="1">
      <c r="A12" s="267"/>
      <c r="AK12" s="1132" t="s">
        <v>518</v>
      </c>
      <c r="AL12" s="1133"/>
      <c r="AM12" s="1133"/>
      <c r="AN12" s="1134"/>
      <c r="AO12" s="285" t="s">
        <v>517</v>
      </c>
      <c r="AP12" s="285" t="s">
        <v>517</v>
      </c>
      <c r="AQ12" s="286" t="s">
        <v>517</v>
      </c>
      <c r="AR12" s="287" t="s">
        <v>517</v>
      </c>
    </row>
    <row r="13" spans="1:46" ht="13.5" customHeight="1">
      <c r="A13" s="267"/>
      <c r="AK13" s="1132" t="s">
        <v>519</v>
      </c>
      <c r="AL13" s="1133"/>
      <c r="AM13" s="1133"/>
      <c r="AN13" s="1134"/>
      <c r="AO13" s="285">
        <v>36072</v>
      </c>
      <c r="AP13" s="285">
        <v>4417</v>
      </c>
      <c r="AQ13" s="286">
        <v>5186</v>
      </c>
      <c r="AR13" s="287">
        <v>-14.8</v>
      </c>
    </row>
    <row r="14" spans="1:46" ht="13.5" customHeight="1">
      <c r="A14" s="267"/>
      <c r="AK14" s="1132" t="s">
        <v>520</v>
      </c>
      <c r="AL14" s="1133"/>
      <c r="AM14" s="1133"/>
      <c r="AN14" s="1134"/>
      <c r="AO14" s="285">
        <v>4274</v>
      </c>
      <c r="AP14" s="285">
        <v>523</v>
      </c>
      <c r="AQ14" s="286">
        <v>3097</v>
      </c>
      <c r="AR14" s="287">
        <v>-83.1</v>
      </c>
    </row>
    <row r="15" spans="1:46" ht="13.5" customHeight="1">
      <c r="A15" s="267"/>
      <c r="AK15" s="1135" t="s">
        <v>521</v>
      </c>
      <c r="AL15" s="1136"/>
      <c r="AM15" s="1136"/>
      <c r="AN15" s="1137"/>
      <c r="AO15" s="285">
        <v>-52683</v>
      </c>
      <c r="AP15" s="285">
        <v>-6452</v>
      </c>
      <c r="AQ15" s="286">
        <v>-10369</v>
      </c>
      <c r="AR15" s="287">
        <v>-37.799999999999997</v>
      </c>
    </row>
    <row r="16" spans="1:46">
      <c r="A16" s="267"/>
      <c r="AK16" s="1135" t="s">
        <v>188</v>
      </c>
      <c r="AL16" s="1136"/>
      <c r="AM16" s="1136"/>
      <c r="AN16" s="1137"/>
      <c r="AO16" s="285">
        <v>782595</v>
      </c>
      <c r="AP16" s="285">
        <v>95836</v>
      </c>
      <c r="AQ16" s="286">
        <v>145615</v>
      </c>
      <c r="AR16" s="287">
        <v>-34.200000000000003</v>
      </c>
    </row>
    <row r="17" spans="1:46">
      <c r="A17" s="267"/>
    </row>
    <row r="18" spans="1:46">
      <c r="A18" s="267"/>
      <c r="AQ18" s="288"/>
      <c r="AR18" s="288"/>
    </row>
    <row r="19" spans="1:46">
      <c r="A19" s="267"/>
      <c r="AK19" s="263" t="s">
        <v>522</v>
      </c>
    </row>
    <row r="20" spans="1:46">
      <c r="A20" s="267"/>
      <c r="AK20" s="289"/>
      <c r="AL20" s="290"/>
      <c r="AM20" s="290"/>
      <c r="AN20" s="291"/>
      <c r="AO20" s="292" t="s">
        <v>523</v>
      </c>
      <c r="AP20" s="293" t="s">
        <v>524</v>
      </c>
      <c r="AQ20" s="294" t="s">
        <v>525</v>
      </c>
      <c r="AR20" s="295"/>
    </row>
    <row r="21" spans="1:46" s="268" customFormat="1">
      <c r="A21" s="296"/>
      <c r="AK21" s="1138" t="s">
        <v>526</v>
      </c>
      <c r="AL21" s="1139"/>
      <c r="AM21" s="1139"/>
      <c r="AN21" s="1140"/>
      <c r="AO21" s="297">
        <v>9.18</v>
      </c>
      <c r="AP21" s="298">
        <v>13.36</v>
      </c>
      <c r="AQ21" s="299">
        <v>-4.18</v>
      </c>
      <c r="AS21" s="300"/>
      <c r="AT21" s="296"/>
    </row>
    <row r="22" spans="1:46" s="268" customFormat="1">
      <c r="A22" s="296"/>
      <c r="AK22" s="1138" t="s">
        <v>527</v>
      </c>
      <c r="AL22" s="1139"/>
      <c r="AM22" s="1139"/>
      <c r="AN22" s="1140"/>
      <c r="AO22" s="301">
        <v>95.4</v>
      </c>
      <c r="AP22" s="302">
        <v>95.8</v>
      </c>
      <c r="AQ22" s="303">
        <v>-0.4</v>
      </c>
      <c r="AR22" s="288"/>
      <c r="AS22" s="300"/>
      <c r="AT22" s="296"/>
    </row>
    <row r="23" spans="1:46" s="268" customFormat="1">
      <c r="A23" s="296"/>
      <c r="AP23" s="288"/>
      <c r="AQ23" s="288"/>
      <c r="AR23" s="288"/>
      <c r="AS23" s="300"/>
      <c r="AT23" s="296"/>
    </row>
    <row r="24" spans="1:46" s="268" customFormat="1">
      <c r="A24" s="296"/>
      <c r="AP24" s="288"/>
      <c r="AQ24" s="288"/>
      <c r="AR24" s="288"/>
      <c r="AS24" s="300"/>
      <c r="AT24" s="296"/>
    </row>
    <row r="25" spans="1:46" s="268" customFormat="1">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6"/>
    </row>
    <row r="26" spans="1:46" s="268" customFormat="1">
      <c r="A26" s="268" t="s">
        <v>528</v>
      </c>
      <c r="AP26" s="288"/>
      <c r="AQ26" s="288"/>
      <c r="AR26" s="288"/>
    </row>
    <row r="27" spans="1:46">
      <c r="A27" s="308"/>
      <c r="AS27" s="263"/>
      <c r="AT27" s="263"/>
    </row>
    <row r="28" spans="1:46" ht="17.25">
      <c r="A28" s="264" t="s">
        <v>529</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09"/>
    </row>
    <row r="29" spans="1:46">
      <c r="A29" s="267"/>
      <c r="AK29" s="268" t="s">
        <v>530</v>
      </c>
      <c r="AL29" s="268"/>
      <c r="AM29" s="268"/>
      <c r="AN29" s="268"/>
      <c r="AS29" s="310"/>
    </row>
    <row r="30" spans="1:46" ht="13.5" customHeight="1">
      <c r="A30" s="267"/>
      <c r="AK30" s="270"/>
      <c r="AL30" s="271"/>
      <c r="AM30" s="271"/>
      <c r="AN30" s="272"/>
      <c r="AO30" s="1141" t="s">
        <v>509</v>
      </c>
      <c r="AP30" s="273"/>
      <c r="AQ30" s="274" t="s">
        <v>510</v>
      </c>
      <c r="AR30" s="275"/>
    </row>
    <row r="31" spans="1:46">
      <c r="A31" s="267"/>
      <c r="AK31" s="276"/>
      <c r="AL31" s="277"/>
      <c r="AM31" s="277"/>
      <c r="AN31" s="278"/>
      <c r="AO31" s="1142"/>
      <c r="AP31" s="279" t="s">
        <v>511</v>
      </c>
      <c r="AQ31" s="280" t="s">
        <v>512</v>
      </c>
      <c r="AR31" s="281" t="s">
        <v>513</v>
      </c>
    </row>
    <row r="32" spans="1:46" ht="27" customHeight="1">
      <c r="A32" s="267"/>
      <c r="AK32" s="1121" t="s">
        <v>531</v>
      </c>
      <c r="AL32" s="1122"/>
      <c r="AM32" s="1122"/>
      <c r="AN32" s="1123"/>
      <c r="AO32" s="311">
        <v>248434</v>
      </c>
      <c r="AP32" s="311">
        <v>30423</v>
      </c>
      <c r="AQ32" s="312">
        <v>74764</v>
      </c>
      <c r="AR32" s="313">
        <v>-59.3</v>
      </c>
    </row>
    <row r="33" spans="1:46" ht="13.5" customHeight="1">
      <c r="A33" s="267"/>
      <c r="AK33" s="1121" t="s">
        <v>532</v>
      </c>
      <c r="AL33" s="1122"/>
      <c r="AM33" s="1122"/>
      <c r="AN33" s="1123"/>
      <c r="AO33" s="311" t="s">
        <v>517</v>
      </c>
      <c r="AP33" s="311" t="s">
        <v>517</v>
      </c>
      <c r="AQ33" s="312" t="s">
        <v>517</v>
      </c>
      <c r="AR33" s="313" t="s">
        <v>517</v>
      </c>
    </row>
    <row r="34" spans="1:46" ht="27" customHeight="1">
      <c r="A34" s="267"/>
      <c r="AK34" s="1121" t="s">
        <v>533</v>
      </c>
      <c r="AL34" s="1122"/>
      <c r="AM34" s="1122"/>
      <c r="AN34" s="1123"/>
      <c r="AO34" s="311" t="s">
        <v>517</v>
      </c>
      <c r="AP34" s="311" t="s">
        <v>517</v>
      </c>
      <c r="AQ34" s="312" t="s">
        <v>517</v>
      </c>
      <c r="AR34" s="313" t="s">
        <v>517</v>
      </c>
    </row>
    <row r="35" spans="1:46" ht="27" customHeight="1">
      <c r="A35" s="267"/>
      <c r="AK35" s="1121" t="s">
        <v>534</v>
      </c>
      <c r="AL35" s="1122"/>
      <c r="AM35" s="1122"/>
      <c r="AN35" s="1123"/>
      <c r="AO35" s="311">
        <v>57989</v>
      </c>
      <c r="AP35" s="311">
        <v>7101</v>
      </c>
      <c r="AQ35" s="312">
        <v>25584</v>
      </c>
      <c r="AR35" s="313">
        <v>-72.2</v>
      </c>
    </row>
    <row r="36" spans="1:46" ht="27" customHeight="1">
      <c r="A36" s="267"/>
      <c r="AK36" s="1121" t="s">
        <v>535</v>
      </c>
      <c r="AL36" s="1122"/>
      <c r="AM36" s="1122"/>
      <c r="AN36" s="1123"/>
      <c r="AO36" s="311">
        <v>16152</v>
      </c>
      <c r="AP36" s="311">
        <v>1978</v>
      </c>
      <c r="AQ36" s="312">
        <v>3670</v>
      </c>
      <c r="AR36" s="313">
        <v>-46.1</v>
      </c>
    </row>
    <row r="37" spans="1:46" ht="13.5" customHeight="1">
      <c r="A37" s="267"/>
      <c r="AK37" s="1121" t="s">
        <v>536</v>
      </c>
      <c r="AL37" s="1122"/>
      <c r="AM37" s="1122"/>
      <c r="AN37" s="1123"/>
      <c r="AO37" s="311">
        <v>1152</v>
      </c>
      <c r="AP37" s="311">
        <v>141</v>
      </c>
      <c r="AQ37" s="312">
        <v>420</v>
      </c>
      <c r="AR37" s="313">
        <v>-66.400000000000006</v>
      </c>
    </row>
    <row r="38" spans="1:46" ht="27" customHeight="1">
      <c r="A38" s="267"/>
      <c r="AK38" s="1118" t="s">
        <v>537</v>
      </c>
      <c r="AL38" s="1119"/>
      <c r="AM38" s="1119"/>
      <c r="AN38" s="1120"/>
      <c r="AO38" s="314" t="s">
        <v>517</v>
      </c>
      <c r="AP38" s="314" t="s">
        <v>517</v>
      </c>
      <c r="AQ38" s="315">
        <v>9</v>
      </c>
      <c r="AR38" s="303" t="s">
        <v>517</v>
      </c>
      <c r="AS38" s="310"/>
    </row>
    <row r="39" spans="1:46">
      <c r="A39" s="267"/>
      <c r="AK39" s="1118" t="s">
        <v>538</v>
      </c>
      <c r="AL39" s="1119"/>
      <c r="AM39" s="1119"/>
      <c r="AN39" s="1120"/>
      <c r="AO39" s="311">
        <v>-688</v>
      </c>
      <c r="AP39" s="311">
        <v>-84</v>
      </c>
      <c r="AQ39" s="312">
        <v>-2239</v>
      </c>
      <c r="AR39" s="313">
        <v>-96.2</v>
      </c>
      <c r="AS39" s="310"/>
    </row>
    <row r="40" spans="1:46" ht="27" customHeight="1">
      <c r="A40" s="267"/>
      <c r="AK40" s="1121" t="s">
        <v>539</v>
      </c>
      <c r="AL40" s="1122"/>
      <c r="AM40" s="1122"/>
      <c r="AN40" s="1123"/>
      <c r="AO40" s="311">
        <v>-238976</v>
      </c>
      <c r="AP40" s="311">
        <v>-29265</v>
      </c>
      <c r="AQ40" s="312">
        <v>-71783</v>
      </c>
      <c r="AR40" s="313">
        <v>-59.2</v>
      </c>
      <c r="AS40" s="310"/>
    </row>
    <row r="41" spans="1:46">
      <c r="A41" s="267"/>
      <c r="AK41" s="1124" t="s">
        <v>299</v>
      </c>
      <c r="AL41" s="1125"/>
      <c r="AM41" s="1125"/>
      <c r="AN41" s="1126"/>
      <c r="AO41" s="311">
        <v>84063</v>
      </c>
      <c r="AP41" s="311">
        <v>10294</v>
      </c>
      <c r="AQ41" s="312">
        <v>30425</v>
      </c>
      <c r="AR41" s="313">
        <v>-66.2</v>
      </c>
      <c r="AS41" s="310"/>
    </row>
    <row r="42" spans="1:46">
      <c r="A42" s="267"/>
      <c r="AK42" s="316" t="s">
        <v>540</v>
      </c>
      <c r="AQ42" s="288"/>
      <c r="AR42" s="288"/>
      <c r="AS42" s="310"/>
    </row>
    <row r="43" spans="1:46">
      <c r="A43" s="267"/>
      <c r="AP43" s="317"/>
      <c r="AQ43" s="288"/>
      <c r="AS43" s="310"/>
    </row>
    <row r="44" spans="1:46">
      <c r="A44" s="267"/>
      <c r="AQ44" s="288"/>
    </row>
    <row r="45" spans="1:46">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318"/>
      <c r="AR45" s="265"/>
      <c r="AS45" s="265"/>
      <c r="AT45" s="263"/>
    </row>
    <row r="46" spans="1:46">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3"/>
    </row>
    <row r="47" spans="1:46" ht="17.25" customHeight="1">
      <c r="A47" s="320" t="s">
        <v>541</v>
      </c>
    </row>
    <row r="48" spans="1:46">
      <c r="A48" s="267"/>
      <c r="AK48" s="321" t="s">
        <v>542</v>
      </c>
      <c r="AL48" s="321"/>
      <c r="AM48" s="321"/>
      <c r="AN48" s="321"/>
      <c r="AO48" s="321"/>
      <c r="AP48" s="321"/>
      <c r="AQ48" s="322"/>
      <c r="AR48" s="321"/>
    </row>
    <row r="49" spans="1:44" ht="13.5" customHeight="1">
      <c r="A49" s="267"/>
      <c r="AK49" s="323"/>
      <c r="AL49" s="324"/>
      <c r="AM49" s="1127" t="s">
        <v>509</v>
      </c>
      <c r="AN49" s="1129" t="s">
        <v>543</v>
      </c>
      <c r="AO49" s="1130"/>
      <c r="AP49" s="1130"/>
      <c r="AQ49" s="1130"/>
      <c r="AR49" s="1131"/>
    </row>
    <row r="50" spans="1:44">
      <c r="A50" s="267"/>
      <c r="AK50" s="325"/>
      <c r="AL50" s="326"/>
      <c r="AM50" s="1128"/>
      <c r="AN50" s="327" t="s">
        <v>544</v>
      </c>
      <c r="AO50" s="328" t="s">
        <v>545</v>
      </c>
      <c r="AP50" s="329" t="s">
        <v>546</v>
      </c>
      <c r="AQ50" s="330" t="s">
        <v>547</v>
      </c>
      <c r="AR50" s="331" t="s">
        <v>548</v>
      </c>
    </row>
    <row r="51" spans="1:44">
      <c r="A51" s="267"/>
      <c r="AK51" s="323" t="s">
        <v>549</v>
      </c>
      <c r="AL51" s="324"/>
      <c r="AM51" s="332">
        <v>458337</v>
      </c>
      <c r="AN51" s="333">
        <v>55868</v>
      </c>
      <c r="AO51" s="334">
        <v>-0.9</v>
      </c>
      <c r="AP51" s="335">
        <v>138651</v>
      </c>
      <c r="AQ51" s="336">
        <v>7.8</v>
      </c>
      <c r="AR51" s="337">
        <v>-8.6999999999999993</v>
      </c>
    </row>
    <row r="52" spans="1:44">
      <c r="A52" s="267"/>
      <c r="AK52" s="338"/>
      <c r="AL52" s="339" t="s">
        <v>550</v>
      </c>
      <c r="AM52" s="340">
        <v>429211</v>
      </c>
      <c r="AN52" s="341">
        <v>52317</v>
      </c>
      <c r="AO52" s="342">
        <v>18.3</v>
      </c>
      <c r="AP52" s="343">
        <v>71211</v>
      </c>
      <c r="AQ52" s="344">
        <v>15.7</v>
      </c>
      <c r="AR52" s="345">
        <v>2.6</v>
      </c>
    </row>
    <row r="53" spans="1:44">
      <c r="A53" s="267"/>
      <c r="AK53" s="323" t="s">
        <v>551</v>
      </c>
      <c r="AL53" s="324"/>
      <c r="AM53" s="332">
        <v>361285</v>
      </c>
      <c r="AN53" s="333">
        <v>44086</v>
      </c>
      <c r="AO53" s="334">
        <v>-21.1</v>
      </c>
      <c r="AP53" s="335">
        <v>122882</v>
      </c>
      <c r="AQ53" s="336">
        <v>-11.4</v>
      </c>
      <c r="AR53" s="337">
        <v>-9.6999999999999993</v>
      </c>
    </row>
    <row r="54" spans="1:44">
      <c r="A54" s="267"/>
      <c r="AK54" s="338"/>
      <c r="AL54" s="339" t="s">
        <v>550</v>
      </c>
      <c r="AM54" s="340">
        <v>242337</v>
      </c>
      <c r="AN54" s="341">
        <v>29571</v>
      </c>
      <c r="AO54" s="342">
        <v>-43.5</v>
      </c>
      <c r="AP54" s="343">
        <v>65785</v>
      </c>
      <c r="AQ54" s="344">
        <v>-7.6</v>
      </c>
      <c r="AR54" s="345">
        <v>-35.9</v>
      </c>
    </row>
    <row r="55" spans="1:44">
      <c r="A55" s="267"/>
      <c r="AK55" s="323" t="s">
        <v>552</v>
      </c>
      <c r="AL55" s="324"/>
      <c r="AM55" s="332">
        <v>339191</v>
      </c>
      <c r="AN55" s="333">
        <v>41099</v>
      </c>
      <c r="AO55" s="334">
        <v>-6.8</v>
      </c>
      <c r="AP55" s="335">
        <v>114790</v>
      </c>
      <c r="AQ55" s="336">
        <v>-6.6</v>
      </c>
      <c r="AR55" s="337">
        <v>-0.2</v>
      </c>
    </row>
    <row r="56" spans="1:44">
      <c r="A56" s="267"/>
      <c r="AK56" s="338"/>
      <c r="AL56" s="339" t="s">
        <v>550</v>
      </c>
      <c r="AM56" s="340">
        <v>287583</v>
      </c>
      <c r="AN56" s="341">
        <v>34846</v>
      </c>
      <c r="AO56" s="342">
        <v>17.8</v>
      </c>
      <c r="AP56" s="343">
        <v>55601</v>
      </c>
      <c r="AQ56" s="344">
        <v>-15.5</v>
      </c>
      <c r="AR56" s="345">
        <v>33.299999999999997</v>
      </c>
    </row>
    <row r="57" spans="1:44">
      <c r="A57" s="267"/>
      <c r="AK57" s="323" t="s">
        <v>553</v>
      </c>
      <c r="AL57" s="324"/>
      <c r="AM57" s="332">
        <v>337943</v>
      </c>
      <c r="AN57" s="333">
        <v>40760</v>
      </c>
      <c r="AO57" s="334">
        <v>-0.8</v>
      </c>
      <c r="AP57" s="335">
        <v>126262</v>
      </c>
      <c r="AQ57" s="336">
        <v>10</v>
      </c>
      <c r="AR57" s="337">
        <v>-10.8</v>
      </c>
    </row>
    <row r="58" spans="1:44">
      <c r="A58" s="267"/>
      <c r="AK58" s="338"/>
      <c r="AL58" s="339" t="s">
        <v>550</v>
      </c>
      <c r="AM58" s="340">
        <v>275098</v>
      </c>
      <c r="AN58" s="341">
        <v>33180</v>
      </c>
      <c r="AO58" s="342">
        <v>-4.8</v>
      </c>
      <c r="AP58" s="343">
        <v>56769</v>
      </c>
      <c r="AQ58" s="344">
        <v>2.1</v>
      </c>
      <c r="AR58" s="345">
        <v>-6.9</v>
      </c>
    </row>
    <row r="59" spans="1:44">
      <c r="A59" s="267"/>
      <c r="AK59" s="323" t="s">
        <v>554</v>
      </c>
      <c r="AL59" s="324"/>
      <c r="AM59" s="332">
        <v>327952</v>
      </c>
      <c r="AN59" s="333">
        <v>40161</v>
      </c>
      <c r="AO59" s="334">
        <v>-1.5</v>
      </c>
      <c r="AP59" s="335">
        <v>126525</v>
      </c>
      <c r="AQ59" s="336">
        <v>0.2</v>
      </c>
      <c r="AR59" s="337">
        <v>-1.7</v>
      </c>
    </row>
    <row r="60" spans="1:44">
      <c r="A60" s="267"/>
      <c r="AK60" s="338"/>
      <c r="AL60" s="339" t="s">
        <v>550</v>
      </c>
      <c r="AM60" s="340">
        <v>173281</v>
      </c>
      <c r="AN60" s="341">
        <v>21220</v>
      </c>
      <c r="AO60" s="342">
        <v>-36</v>
      </c>
      <c r="AP60" s="343">
        <v>67052</v>
      </c>
      <c r="AQ60" s="344">
        <v>18.100000000000001</v>
      </c>
      <c r="AR60" s="345">
        <v>-54.1</v>
      </c>
    </row>
    <row r="61" spans="1:44">
      <c r="A61" s="267"/>
      <c r="AK61" s="323" t="s">
        <v>555</v>
      </c>
      <c r="AL61" s="346"/>
      <c r="AM61" s="332">
        <v>364942</v>
      </c>
      <c r="AN61" s="333">
        <v>44395</v>
      </c>
      <c r="AO61" s="334">
        <v>-6.2</v>
      </c>
      <c r="AP61" s="335">
        <v>125822</v>
      </c>
      <c r="AQ61" s="347">
        <v>0</v>
      </c>
      <c r="AR61" s="337">
        <v>-6.2</v>
      </c>
    </row>
    <row r="62" spans="1:44">
      <c r="A62" s="267"/>
      <c r="AK62" s="338"/>
      <c r="AL62" s="339" t="s">
        <v>550</v>
      </c>
      <c r="AM62" s="340">
        <v>281502</v>
      </c>
      <c r="AN62" s="341">
        <v>34227</v>
      </c>
      <c r="AO62" s="342">
        <v>-9.6</v>
      </c>
      <c r="AP62" s="343">
        <v>63284</v>
      </c>
      <c r="AQ62" s="344">
        <v>2.6</v>
      </c>
      <c r="AR62" s="345">
        <v>-12.2</v>
      </c>
    </row>
    <row r="63" spans="1:44">
      <c r="A63" s="267"/>
    </row>
    <row r="64" spans="1:44">
      <c r="A64" s="267"/>
    </row>
    <row r="65" spans="1:46">
      <c r="A65" s="267"/>
    </row>
    <row r="66" spans="1:46">
      <c r="A66" s="348"/>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49"/>
    </row>
    <row r="67" spans="1:46" ht="13.5" hidden="1" customHeight="1">
      <c r="AS67" s="263"/>
      <c r="AT67" s="263"/>
    </row>
    <row r="70" spans="1:46" hidden="1"/>
    <row r="71" spans="1:46" hidden="1"/>
    <row r="72" spans="1:46" hidden="1"/>
    <row r="73" spans="1:46" hidden="1"/>
  </sheetData>
  <sheetProtection algorithmName="SHA-512" hashValue="YpmEQn5I7sM0Wjq/iel2I0y2QIoMEdTDkye/7sOIlyyNG6vEGuZJKY0A+0Uw8ux+7v1nCg2dX0uznCgEHMuK0Q==" saltValue="BVFs+IpEijA9n/nGv6Lgm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topLeftCell="A91" zoomScale="90" zoomScaleNormal="90" zoomScaleSheetLayoutView="55" workbookViewId="0">
      <selection activeCell="BH22" sqref="BH22"/>
    </sheetView>
  </sheetViews>
  <sheetFormatPr defaultColWidth="0" defaultRowHeight="13.5" customHeight="1" zeroHeight="1"/>
  <cols>
    <col min="1" max="125" width="2.5" style="262" customWidth="1"/>
    <col min="126" max="16384" width="9" style="261" hidden="1"/>
  </cols>
  <sheetData>
    <row r="1" spans="2:125" ht="13.5" customHeight="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2:125">
      <c r="B2" s="261"/>
      <c r="DG2" s="261"/>
    </row>
    <row r="3" spans="2:125">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H3" s="261"/>
      <c r="DI3" s="261"/>
      <c r="DJ3" s="261"/>
      <c r="DK3" s="261"/>
      <c r="DL3" s="261"/>
      <c r="DM3" s="261"/>
      <c r="DN3" s="261"/>
      <c r="DO3" s="261"/>
      <c r="DP3" s="261"/>
      <c r="DQ3" s="261"/>
      <c r="DR3" s="261"/>
      <c r="DS3" s="261"/>
      <c r="DT3" s="261"/>
      <c r="DU3" s="261"/>
    </row>
    <row r="4" spans="2:125"/>
    <row r="5" spans="2:125"/>
    <row r="6" spans="2:125"/>
    <row r="7" spans="2:125"/>
    <row r="8" spans="2:125"/>
    <row r="9" spans="2:125">
      <c r="DU9" s="261"/>
    </row>
    <row r="10" spans="2:125"/>
    <row r="11" spans="2:125"/>
    <row r="12" spans="2:125"/>
    <row r="13" spans="2:125"/>
    <row r="14" spans="2:125"/>
    <row r="15" spans="2:125"/>
    <row r="16" spans="2:125"/>
    <row r="17" spans="125:125">
      <c r="DU17" s="261"/>
    </row>
    <row r="18" spans="125:125"/>
    <row r="19" spans="125:125"/>
    <row r="20" spans="125:125">
      <c r="DU20" s="261"/>
    </row>
    <row r="21" spans="125:125">
      <c r="DU21" s="261"/>
    </row>
    <row r="22" spans="125:125"/>
    <row r="23" spans="125:125"/>
    <row r="24" spans="125:125"/>
    <row r="25" spans="125:125"/>
    <row r="26" spans="125:125"/>
    <row r="27" spans="125:125"/>
    <row r="28" spans="125:125">
      <c r="DU28" s="261"/>
    </row>
    <row r="29" spans="125:125"/>
    <row r="30" spans="125:125"/>
    <row r="31" spans="125:125"/>
    <row r="32" spans="125:125"/>
    <row r="33" spans="2:125">
      <c r="B33" s="261"/>
      <c r="G33" s="261"/>
      <c r="I33" s="261"/>
    </row>
    <row r="34" spans="2:125">
      <c r="C34" s="261"/>
      <c r="P34" s="261"/>
      <c r="DE34" s="261"/>
      <c r="DH34" s="261"/>
    </row>
    <row r="35" spans="2:125">
      <c r="D35" s="261"/>
      <c r="E35" s="261"/>
      <c r="DG35" s="261"/>
      <c r="DJ35" s="261"/>
      <c r="DP35" s="261"/>
      <c r="DQ35" s="261"/>
      <c r="DR35" s="261"/>
      <c r="DS35" s="261"/>
      <c r="DT35" s="261"/>
      <c r="DU35" s="261"/>
    </row>
    <row r="36" spans="2:125">
      <c r="F36" s="261"/>
      <c r="H36" s="261"/>
      <c r="J36" s="261"/>
      <c r="K36" s="261"/>
      <c r="L36" s="261"/>
      <c r="M36" s="261"/>
      <c r="N36" s="261"/>
      <c r="O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C36" s="261"/>
      <c r="DD36" s="261"/>
      <c r="DF36" s="261"/>
      <c r="DI36" s="261"/>
      <c r="DK36" s="261"/>
      <c r="DL36" s="261"/>
      <c r="DM36" s="261"/>
      <c r="DN36" s="261"/>
      <c r="DO36" s="261"/>
      <c r="DP36" s="261"/>
      <c r="DQ36" s="261"/>
      <c r="DR36" s="261"/>
      <c r="DS36" s="261"/>
      <c r="DT36" s="261"/>
      <c r="DU36" s="261"/>
    </row>
    <row r="37" spans="2:125">
      <c r="DU37" s="261"/>
    </row>
    <row r="38" spans="2:125">
      <c r="DT38" s="261"/>
      <c r="DU38" s="261"/>
    </row>
    <row r="39" spans="2:125"/>
    <row r="40" spans="2:125">
      <c r="DH40" s="261"/>
    </row>
    <row r="41" spans="2:125">
      <c r="DE41" s="261"/>
    </row>
    <row r="42" spans="2:125">
      <c r="DG42" s="261"/>
      <c r="DJ42" s="261"/>
    </row>
    <row r="43" spans="2:125">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F43" s="261"/>
      <c r="DI43" s="261"/>
      <c r="DK43" s="261"/>
      <c r="DL43" s="261"/>
      <c r="DM43" s="261"/>
      <c r="DN43" s="261"/>
      <c r="DO43" s="261"/>
      <c r="DP43" s="261"/>
      <c r="DQ43" s="261"/>
      <c r="DR43" s="261"/>
      <c r="DS43" s="261"/>
      <c r="DT43" s="261"/>
      <c r="DU43" s="261"/>
    </row>
    <row r="44" spans="2:125">
      <c r="DU44" s="261"/>
    </row>
    <row r="45" spans="2:125"/>
    <row r="46" spans="2:125"/>
    <row r="47" spans="2:125"/>
    <row r="48" spans="2:125">
      <c r="DT48" s="261"/>
      <c r="DU48" s="261"/>
    </row>
    <row r="49" spans="120:125">
      <c r="DU49" s="261"/>
    </row>
    <row r="50" spans="120:125">
      <c r="DU50" s="261"/>
    </row>
    <row r="51" spans="120:125">
      <c r="DP51" s="261"/>
      <c r="DQ51" s="261"/>
      <c r="DR51" s="261"/>
      <c r="DS51" s="261"/>
      <c r="DT51" s="261"/>
      <c r="DU51" s="261"/>
    </row>
    <row r="52" spans="120:125"/>
    <row r="53" spans="120:125"/>
    <row r="54" spans="120:125">
      <c r="DU54" s="261"/>
    </row>
    <row r="55" spans="120:125"/>
    <row r="56" spans="120:125"/>
    <row r="57" spans="120:125"/>
    <row r="58" spans="120:125">
      <c r="DU58" s="261"/>
    </row>
    <row r="59" spans="120:125"/>
    <row r="60" spans="120:125"/>
    <row r="61" spans="120:125"/>
    <row r="62" spans="120:125"/>
    <row r="63" spans="120:125">
      <c r="DU63" s="261"/>
    </row>
    <row r="64" spans="120:125">
      <c r="DT64" s="261"/>
      <c r="DU64" s="261"/>
    </row>
    <row r="65" spans="123:125"/>
    <row r="66" spans="123:125"/>
    <row r="67" spans="123:125"/>
    <row r="68" spans="123:125"/>
    <row r="69" spans="123:125">
      <c r="DS69" s="261"/>
      <c r="DT69" s="261"/>
      <c r="DU69" s="261"/>
    </row>
    <row r="70" spans="123:125"/>
    <row r="71" spans="123:125"/>
    <row r="72" spans="123:125"/>
    <row r="73" spans="123:125"/>
    <row r="74" spans="123:125"/>
    <row r="75" spans="123:125"/>
    <row r="76" spans="123:125"/>
    <row r="77" spans="123:125"/>
    <row r="78" spans="123:125"/>
    <row r="79" spans="123:125"/>
    <row r="80" spans="123:125"/>
    <row r="81" spans="116:125"/>
    <row r="82" spans="116:125">
      <c r="DL82" s="261"/>
    </row>
    <row r="83" spans="116:125">
      <c r="DM83" s="261"/>
      <c r="DN83" s="261"/>
      <c r="DO83" s="261"/>
      <c r="DP83" s="261"/>
      <c r="DQ83" s="261"/>
      <c r="DR83" s="261"/>
      <c r="DS83" s="261"/>
      <c r="DT83" s="261"/>
      <c r="DU83" s="261"/>
    </row>
    <row r="84" spans="116:125"/>
    <row r="85" spans="116:125"/>
    <row r="86" spans="116:125"/>
    <row r="87" spans="116:125"/>
    <row r="88" spans="116:125">
      <c r="DU88" s="261"/>
    </row>
    <row r="89" spans="116:125"/>
    <row r="90" spans="116:125"/>
    <row r="91" spans="116:125"/>
    <row r="92" spans="116:125" ht="13.5" customHeight="1"/>
    <row r="93" spans="116:125" ht="13.5" customHeight="1"/>
    <row r="94" spans="116:125" ht="13.5" customHeight="1">
      <c r="DS94" s="261"/>
      <c r="DT94" s="261"/>
      <c r="DU94" s="261"/>
    </row>
    <row r="95" spans="116:125" ht="13.5" customHeight="1">
      <c r="DU95" s="261"/>
    </row>
    <row r="96" spans="116:125" ht="13.5" customHeight="1"/>
    <row r="97" spans="124:125" ht="13.5" customHeight="1"/>
    <row r="98" spans="124:125" ht="13.5" customHeight="1"/>
    <row r="99" spans="124:125" ht="13.5" customHeight="1"/>
    <row r="100" spans="124:125" ht="13.5" customHeight="1"/>
    <row r="101" spans="124:125" ht="13.5" customHeight="1">
      <c r="DU101" s="261"/>
    </row>
    <row r="102" spans="124:125" ht="13.5" customHeight="1"/>
    <row r="103" spans="124:125" ht="13.5" customHeight="1"/>
    <row r="104" spans="124:125" ht="13.5" customHeight="1">
      <c r="DT104" s="261"/>
      <c r="DU104" s="26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1" t="s">
        <v>557</v>
      </c>
    </row>
    <row r="121" spans="125:125" ht="13.5" hidden="1" customHeight="1">
      <c r="DU121" s="261"/>
    </row>
  </sheetData>
  <sheetProtection algorithmName="SHA-512" hashValue="hfrYdfD68UhDbJf6Scnpoj19JqZmf0MA+rVJPGSp8ykmnu2u1RIZmhxddnghaIjKah2QlDJc/l8FW7LTlcubtg==" saltValue="9cUcMGgbDfvdGO15uir/K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topLeftCell="A94" zoomScaleNormal="100" zoomScaleSheetLayoutView="55" workbookViewId="0"/>
  </sheetViews>
  <sheetFormatPr defaultColWidth="0" defaultRowHeight="13.5" customHeight="1" zeroHeight="1"/>
  <cols>
    <col min="1" max="125" width="2.5" style="262" customWidth="1"/>
    <col min="126" max="142" width="0" style="261" hidden="1" customWidth="1"/>
    <col min="143" max="16384" width="9" style="261" hidden="1"/>
  </cols>
  <sheetData>
    <row r="1" spans="1:125" ht="13.5" customHeight="1">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c r="B2" s="261"/>
      <c r="T2" s="261"/>
    </row>
    <row r="3" spans="1:12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1"/>
      <c r="G33" s="261"/>
      <c r="I33" s="261"/>
    </row>
    <row r="34" spans="2:125">
      <c r="C34" s="261"/>
      <c r="P34" s="261"/>
      <c r="R34" s="261"/>
      <c r="U34" s="261"/>
    </row>
    <row r="35" spans="2:125">
      <c r="D35" s="261"/>
      <c r="E35" s="261"/>
      <c r="T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1"/>
      <c r="BX35" s="261"/>
      <c r="BY35" s="261"/>
      <c r="BZ35" s="261"/>
      <c r="CA35" s="261"/>
      <c r="CB35" s="261"/>
      <c r="CC35" s="261"/>
      <c r="CD35" s="261"/>
      <c r="CE35" s="261"/>
      <c r="CF35" s="261"/>
      <c r="CG35" s="261"/>
      <c r="CH35" s="261"/>
      <c r="CI35" s="261"/>
      <c r="CJ35" s="261"/>
      <c r="CK35" s="261"/>
      <c r="CL35" s="261"/>
      <c r="CM35" s="261"/>
      <c r="CN35" s="261"/>
      <c r="CO35" s="261"/>
      <c r="CP35" s="261"/>
      <c r="CQ35" s="261"/>
      <c r="CR35" s="261"/>
      <c r="CS35" s="261"/>
      <c r="CT35" s="261"/>
      <c r="CU35" s="261"/>
      <c r="CV35" s="261"/>
      <c r="CW35" s="261"/>
      <c r="CX35" s="261"/>
      <c r="CY35" s="26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row>
    <row r="36" spans="2:125">
      <c r="F36" s="261"/>
      <c r="H36" s="261"/>
      <c r="J36" s="261"/>
      <c r="K36" s="261"/>
      <c r="L36" s="261"/>
      <c r="M36" s="261"/>
      <c r="N36" s="261"/>
      <c r="O36" s="261"/>
      <c r="Q36" s="261"/>
      <c r="S36" s="261"/>
      <c r="V36" s="261"/>
    </row>
    <row r="37" spans="2:125"/>
    <row r="38" spans="2:125"/>
    <row r="39" spans="2:125"/>
    <row r="40" spans="2:125">
      <c r="U40" s="261"/>
    </row>
    <row r="41" spans="2:125">
      <c r="R41" s="261"/>
    </row>
    <row r="42" spans="2:125">
      <c r="T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row>
    <row r="43" spans="2:125">
      <c r="Q43" s="261"/>
      <c r="S43" s="261"/>
      <c r="V43" s="26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2" t="s">
        <v>558</v>
      </c>
    </row>
  </sheetData>
  <sheetProtection algorithmName="SHA-512" hashValue="WREjT4p2ismGVpJi8NSYHmNTV1XoU4Uxvoo/WQG0ZD2spoFiNOeJAPNKF+iV6Q8r3PQBKGOszvwM2tHqT1yAAg==" saltValue="FyeEYn96jB+6DEgSseseH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4"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143" t="s">
        <v>3</v>
      </c>
      <c r="D47" s="1143"/>
      <c r="E47" s="1144"/>
      <c r="F47" s="11">
        <v>58.32</v>
      </c>
      <c r="G47" s="12">
        <v>52.84</v>
      </c>
      <c r="H47" s="12">
        <v>43.43</v>
      </c>
      <c r="I47" s="12">
        <v>39.020000000000003</v>
      </c>
      <c r="J47" s="13">
        <v>42.02</v>
      </c>
    </row>
    <row r="48" spans="2:10" ht="57.75" customHeight="1">
      <c r="B48" s="14"/>
      <c r="C48" s="1145" t="s">
        <v>4</v>
      </c>
      <c r="D48" s="1145"/>
      <c r="E48" s="1146"/>
      <c r="F48" s="15">
        <v>4.99</v>
      </c>
      <c r="G48" s="16">
        <v>3.05</v>
      </c>
      <c r="H48" s="16">
        <v>4.24</v>
      </c>
      <c r="I48" s="16">
        <v>4.93</v>
      </c>
      <c r="J48" s="17">
        <v>8.34</v>
      </c>
    </row>
    <row r="49" spans="2:10" ht="57.75" customHeight="1" thickBot="1">
      <c r="B49" s="18"/>
      <c r="C49" s="1147" t="s">
        <v>5</v>
      </c>
      <c r="D49" s="1147"/>
      <c r="E49" s="1148"/>
      <c r="F49" s="19" t="s">
        <v>564</v>
      </c>
      <c r="G49" s="20" t="s">
        <v>565</v>
      </c>
      <c r="H49" s="20" t="s">
        <v>566</v>
      </c>
      <c r="I49" s="20" t="s">
        <v>567</v>
      </c>
      <c r="J49" s="21">
        <v>9.02</v>
      </c>
    </row>
    <row r="50" spans="2:10" ht="13.5" customHeight="1"/>
  </sheetData>
  <sheetProtection algorithmName="SHA-512" hashValue="ij9oWb07lBCeHuJLPMIa4/mvSwM8Gmiwoi7ENqwb6i+HkDGZC9Ez9PSVrtmCJcB46GrnWXJnK9MuzMQzE5sWYQ==" saltValue="IVx0RdRh7cXEqgEEPmI52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2022-09-13T01:56:23Z</cp:lastPrinted>
  <dcterms:created xsi:type="dcterms:W3CDTF">2022-02-02T05:19:20Z</dcterms:created>
  <dcterms:modified xsi:type="dcterms:W3CDTF">2022-09-14T03:10:58Z</dcterms:modified>
  <cp:category/>
</cp:coreProperties>
</file>